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<sst xmlns="http://schemas.openxmlformats.org/spreadsheetml/2006/main" count="30" uniqueCount="14">
  <si>
    <t>Grupo Productos</t>
  </si>
  <si>
    <t>FRUTAS</t>
  </si>
  <si>
    <t>Promedios Diarios</t>
  </si>
  <si>
    <t>Promedios Mensuales</t>
  </si>
  <si>
    <t>HORTALIZAS</t>
  </si>
  <si>
    <t>PATATAS</t>
  </si>
  <si>
    <t>11.2.5.2. MERCADO DE FRUTAS Y HORTALIZAS. COMERCIALIZACIONES EFECTUADAS Y</t>
  </si>
  <si>
    <t>Euros</t>
  </si>
  <si>
    <t>Kilogramos</t>
  </si>
  <si>
    <t>OTROS</t>
  </si>
  <si>
    <t>VALOR ESTIMADO DE LAS MISMAS. 2010-2014.</t>
  </si>
  <si>
    <t>TOTAL COMERCIALIZADO</t>
  </si>
  <si>
    <t>FUENTE: MERCASEVILLA</t>
  </si>
  <si>
    <t>Nota: El número de días de actividad laboral es de: 249 en 2010, 303 en 2011, 251 en 2012, 250 en 2013 y 250 en 2014.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</si>
</sst>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49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49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3" fontId="0" fillId="0" borderId="14" xfId="49" applyNumberFormat="1" applyFont="1" applyBorder="1" applyAlignment="1">
      <alignment horizontal="right" vertical="center"/>
    </xf>
    <xf numFmtId="3" fontId="0" fillId="0" borderId="15" xfId="49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0" fillId="0" borderId="0" xfId="49" applyNumberFormat="1" applyFont="1" applyBorder="1" applyAlignment="1" quotePrefix="1">
      <alignment horizontal="right" vertical="center"/>
    </xf>
    <xf numFmtId="3" fontId="0" fillId="0" borderId="12" xfId="49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24.57421875" style="7" customWidth="1"/>
    <col min="2" max="11" width="11.140625" style="7" bestFit="1" customWidth="1"/>
    <col min="12" max="12" width="9.421875" style="7" bestFit="1" customWidth="1"/>
    <col min="13" max="13" width="11.140625" style="7" bestFit="1" customWidth="1"/>
    <col min="14" max="14" width="9.421875" style="7" bestFit="1" customWidth="1"/>
    <col min="15" max="15" width="11.140625" style="7" bestFit="1" customWidth="1"/>
    <col min="16" max="16" width="9.421875" style="7" bestFit="1" customWidth="1"/>
    <col min="17" max="17" width="11.140625" style="7" bestFit="1" customWidth="1"/>
    <col min="18" max="18" width="9.421875" style="7" bestFit="1" customWidth="1"/>
    <col min="19" max="19" width="11.140625" style="7" bestFit="1" customWidth="1"/>
    <col min="20" max="20" width="9.421875" style="7" bestFit="1" customWidth="1"/>
    <col min="21" max="21" width="11.140625" style="7" bestFit="1" customWidth="1"/>
    <col min="22" max="22" width="9.421875" style="7" bestFit="1" customWidth="1"/>
    <col min="23" max="23" width="11.140625" style="7" bestFit="1" customWidth="1"/>
    <col min="24" max="24" width="9.421875" style="7" bestFit="1" customWidth="1"/>
    <col min="25" max="25" width="11.140625" style="7" bestFit="1" customWidth="1"/>
    <col min="26" max="26" width="9.421875" style="7" bestFit="1" customWidth="1"/>
    <col min="27" max="27" width="11.140625" style="7" bestFit="1" customWidth="1"/>
    <col min="28" max="16384" width="11.421875" style="7" customWidth="1"/>
  </cols>
  <sheetData>
    <row r="1" spans="1:7" ht="15.75">
      <c r="A1" s="3" t="s">
        <v>6</v>
      </c>
      <c r="B1" s="3"/>
      <c r="C1" s="3"/>
      <c r="D1" s="3"/>
      <c r="E1" s="3"/>
      <c r="F1" s="3"/>
      <c r="G1" s="3"/>
    </row>
    <row r="2" spans="1:7" ht="15.75">
      <c r="A2" s="4" t="s">
        <v>10</v>
      </c>
      <c r="B2" s="4"/>
      <c r="C2" s="4"/>
      <c r="D2" s="4"/>
      <c r="E2" s="4"/>
      <c r="F2" s="4"/>
      <c r="G2" s="4"/>
    </row>
    <row r="4" spans="1:11" ht="12.75">
      <c r="A4" s="5"/>
      <c r="B4" s="28">
        <v>2010</v>
      </c>
      <c r="C4" s="28"/>
      <c r="D4" s="28">
        <v>2011</v>
      </c>
      <c r="E4" s="28"/>
      <c r="F4" s="28">
        <v>2012</v>
      </c>
      <c r="G4" s="28"/>
      <c r="H4" s="28">
        <v>2013</v>
      </c>
      <c r="I4" s="28"/>
      <c r="J4" s="28">
        <v>2014</v>
      </c>
      <c r="K4" s="29"/>
    </row>
    <row r="5" spans="1:11" ht="12.75">
      <c r="A5" s="6" t="s">
        <v>0</v>
      </c>
      <c r="B5" s="8" t="s">
        <v>8</v>
      </c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11" t="s">
        <v>7</v>
      </c>
    </row>
    <row r="6" spans="1:11" ht="12.75">
      <c r="A6" s="12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2.75">
      <c r="A7" s="12" t="s">
        <v>1</v>
      </c>
      <c r="B7" s="9">
        <v>124186686</v>
      </c>
      <c r="C7" s="10">
        <v>134276804</v>
      </c>
      <c r="D7" s="9">
        <v>121511924</v>
      </c>
      <c r="E7" s="10">
        <v>134720559</v>
      </c>
      <c r="F7" s="9">
        <v>120147783</v>
      </c>
      <c r="G7" s="10">
        <v>137264546</v>
      </c>
      <c r="H7" s="9">
        <v>118771958</v>
      </c>
      <c r="I7" s="10">
        <v>135187819</v>
      </c>
      <c r="J7" s="9">
        <v>115844522</v>
      </c>
      <c r="K7" s="17">
        <v>131213642</v>
      </c>
    </row>
    <row r="8" spans="1:11" ht="12.75">
      <c r="A8" s="12" t="s">
        <v>2</v>
      </c>
      <c r="B8" s="9">
        <f>B7/249</f>
        <v>498741.7108433735</v>
      </c>
      <c r="C8" s="9">
        <f>C7/249</f>
        <v>539264.2730923694</v>
      </c>
      <c r="D8" s="9">
        <f>D7/303</f>
        <v>401029.45214521454</v>
      </c>
      <c r="E8" s="9">
        <f>E7/303</f>
        <v>444622.30693069304</v>
      </c>
      <c r="F8" s="9">
        <f>F7/251</f>
        <v>478676.42629482073</v>
      </c>
      <c r="G8" s="9">
        <f>G7/251</f>
        <v>546870.7011952191</v>
      </c>
      <c r="H8" s="9">
        <f>H7/250</f>
        <v>475087.832</v>
      </c>
      <c r="I8" s="9">
        <f>I7/250</f>
        <v>540751.276</v>
      </c>
      <c r="J8" s="9">
        <f>J7/250</f>
        <v>463378.088</v>
      </c>
      <c r="K8" s="18">
        <f>K7/250</f>
        <v>524854.568</v>
      </c>
    </row>
    <row r="9" spans="1:11" ht="12.75">
      <c r="A9" s="12" t="s">
        <v>3</v>
      </c>
      <c r="B9" s="9">
        <f aca="true" t="shared" si="0" ref="B9:K9">B7/12</f>
        <v>10348890.5</v>
      </c>
      <c r="C9" s="9">
        <f t="shared" si="0"/>
        <v>11189733.666666666</v>
      </c>
      <c r="D9" s="9">
        <f t="shared" si="0"/>
        <v>10125993.666666666</v>
      </c>
      <c r="E9" s="9">
        <f t="shared" si="0"/>
        <v>11226713.25</v>
      </c>
      <c r="F9" s="9">
        <f t="shared" si="0"/>
        <v>10012315.25</v>
      </c>
      <c r="G9" s="9">
        <f t="shared" si="0"/>
        <v>11438712.166666666</v>
      </c>
      <c r="H9" s="9">
        <f t="shared" si="0"/>
        <v>9897663.166666666</v>
      </c>
      <c r="I9" s="9">
        <f t="shared" si="0"/>
        <v>11265651.583333334</v>
      </c>
      <c r="J9" s="9">
        <f t="shared" si="0"/>
        <v>9653710.166666666</v>
      </c>
      <c r="K9" s="18">
        <f t="shared" si="0"/>
        <v>10934470.166666666</v>
      </c>
    </row>
    <row r="10" spans="1:11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7"/>
    </row>
    <row r="11" spans="1:11" ht="12.75">
      <c r="A11" s="12" t="s">
        <v>4</v>
      </c>
      <c r="B11" s="10">
        <v>80852884</v>
      </c>
      <c r="C11" s="10">
        <v>69403099</v>
      </c>
      <c r="D11" s="10">
        <v>74599755</v>
      </c>
      <c r="E11" s="10">
        <v>56569562</v>
      </c>
      <c r="F11" s="10">
        <v>73167689</v>
      </c>
      <c r="G11" s="10">
        <v>63772786</v>
      </c>
      <c r="H11" s="10">
        <v>74181932</v>
      </c>
      <c r="I11" s="10">
        <v>53687196</v>
      </c>
      <c r="J11" s="10">
        <v>72062643</v>
      </c>
      <c r="K11" s="17">
        <v>66067131</v>
      </c>
    </row>
    <row r="12" spans="1:11" ht="12.75">
      <c r="A12" s="12" t="s">
        <v>2</v>
      </c>
      <c r="B12" s="9">
        <f>B11/249</f>
        <v>324710.3775100402</v>
      </c>
      <c r="C12" s="9">
        <f>C11/249</f>
        <v>278727.3052208835</v>
      </c>
      <c r="D12" s="9">
        <f>D11/303</f>
        <v>246203.81188118813</v>
      </c>
      <c r="E12" s="9">
        <f>E11/303</f>
        <v>186698.22442244223</v>
      </c>
      <c r="F12" s="9">
        <f>F11/251</f>
        <v>291504.73705179285</v>
      </c>
      <c r="G12" s="9">
        <f>G11/251</f>
        <v>254074.84462151394</v>
      </c>
      <c r="H12" s="9">
        <f>H11/250</f>
        <v>296727.728</v>
      </c>
      <c r="I12" s="9">
        <f>I11/250</f>
        <v>214748.784</v>
      </c>
      <c r="J12" s="9">
        <f>J11/250</f>
        <v>288250.572</v>
      </c>
      <c r="K12" s="18">
        <f>K11/250</f>
        <v>264268.524</v>
      </c>
    </row>
    <row r="13" spans="1:11" ht="12.75">
      <c r="A13" s="12" t="s">
        <v>3</v>
      </c>
      <c r="B13" s="9">
        <f aca="true" t="shared" si="1" ref="B13:K13">B11/12</f>
        <v>6737740.333333333</v>
      </c>
      <c r="C13" s="9">
        <f t="shared" si="1"/>
        <v>5783591.583333333</v>
      </c>
      <c r="D13" s="9">
        <f t="shared" si="1"/>
        <v>6216646.25</v>
      </c>
      <c r="E13" s="9">
        <f t="shared" si="1"/>
        <v>4714130.166666667</v>
      </c>
      <c r="F13" s="9">
        <f t="shared" si="1"/>
        <v>6097307.416666667</v>
      </c>
      <c r="G13" s="9">
        <f t="shared" si="1"/>
        <v>5314398.833333333</v>
      </c>
      <c r="H13" s="9">
        <f t="shared" si="1"/>
        <v>6181827.666666667</v>
      </c>
      <c r="I13" s="9">
        <f t="shared" si="1"/>
        <v>4473933</v>
      </c>
      <c r="J13" s="9">
        <f t="shared" si="1"/>
        <v>6005220.25</v>
      </c>
      <c r="K13" s="18">
        <f t="shared" si="1"/>
        <v>5505594.25</v>
      </c>
    </row>
    <row r="14" spans="1:11" ht="12.75">
      <c r="A14" s="12"/>
      <c r="B14" s="10"/>
      <c r="C14" s="10"/>
      <c r="D14" s="10"/>
      <c r="E14" s="10"/>
      <c r="F14" s="10"/>
      <c r="G14" s="10"/>
      <c r="H14" s="10"/>
      <c r="I14" s="10"/>
      <c r="J14" s="10"/>
      <c r="K14" s="17"/>
    </row>
    <row r="15" spans="1:11" ht="12.75">
      <c r="A15" s="12" t="s">
        <v>5</v>
      </c>
      <c r="B15" s="10">
        <v>44569675</v>
      </c>
      <c r="C15" s="10">
        <v>15222419</v>
      </c>
      <c r="D15" s="10">
        <v>43279884</v>
      </c>
      <c r="E15" s="10">
        <v>16607887</v>
      </c>
      <c r="F15" s="10">
        <v>42285346</v>
      </c>
      <c r="G15" s="10">
        <v>14855076</v>
      </c>
      <c r="H15" s="10">
        <v>40979401</v>
      </c>
      <c r="I15" s="10">
        <v>22480410</v>
      </c>
      <c r="J15" s="10">
        <v>39791880</v>
      </c>
      <c r="K15" s="17">
        <v>11894002</v>
      </c>
    </row>
    <row r="16" spans="1:11" ht="12.75">
      <c r="A16" s="12" t="s">
        <v>2</v>
      </c>
      <c r="B16" s="9">
        <f>B15/249</f>
        <v>178994.67871485944</v>
      </c>
      <c r="C16" s="9">
        <f>C15/249</f>
        <v>61134.212851405624</v>
      </c>
      <c r="D16" s="9">
        <f>D15/303</f>
        <v>142837.900990099</v>
      </c>
      <c r="E16" s="9">
        <f>E15/303</f>
        <v>54811.508250825085</v>
      </c>
      <c r="F16" s="9">
        <f>F15/251</f>
        <v>168467.51394422312</v>
      </c>
      <c r="G16" s="9">
        <f>G15/251</f>
        <v>59183.569721115535</v>
      </c>
      <c r="H16" s="9">
        <f>H15/250</f>
        <v>163917.604</v>
      </c>
      <c r="I16" s="9">
        <f>I15/250</f>
        <v>89921.64</v>
      </c>
      <c r="J16" s="9">
        <f>J15/250</f>
        <v>159167.52</v>
      </c>
      <c r="K16" s="18">
        <f>K15/250</f>
        <v>47576.008</v>
      </c>
    </row>
    <row r="17" spans="1:11" ht="12.75">
      <c r="A17" s="12" t="s">
        <v>3</v>
      </c>
      <c r="B17" s="9">
        <f aca="true" t="shared" si="2" ref="B17:K17">B15/12</f>
        <v>3714139.5833333335</v>
      </c>
      <c r="C17" s="9">
        <f t="shared" si="2"/>
        <v>1268534.9166666667</v>
      </c>
      <c r="D17" s="9">
        <f t="shared" si="2"/>
        <v>3606657</v>
      </c>
      <c r="E17" s="9">
        <f t="shared" si="2"/>
        <v>1383990.5833333333</v>
      </c>
      <c r="F17" s="9">
        <f t="shared" si="2"/>
        <v>3523778.8333333335</v>
      </c>
      <c r="G17" s="9">
        <f t="shared" si="2"/>
        <v>1237923</v>
      </c>
      <c r="H17" s="9">
        <f t="shared" si="2"/>
        <v>3414950.0833333335</v>
      </c>
      <c r="I17" s="9">
        <f t="shared" si="2"/>
        <v>1873367.5</v>
      </c>
      <c r="J17" s="9">
        <f t="shared" si="2"/>
        <v>3315990</v>
      </c>
      <c r="K17" s="18">
        <f t="shared" si="2"/>
        <v>991166.8333333334</v>
      </c>
    </row>
    <row r="18" spans="1:11" ht="12.75">
      <c r="A18" s="12"/>
      <c r="B18" s="9"/>
      <c r="C18" s="9"/>
      <c r="D18" s="9"/>
      <c r="E18" s="9"/>
      <c r="F18" s="9"/>
      <c r="G18" s="9"/>
      <c r="H18" s="9"/>
      <c r="I18" s="9"/>
      <c r="J18" s="9"/>
      <c r="K18" s="18"/>
    </row>
    <row r="19" spans="1:11" ht="12.75">
      <c r="A19" s="12" t="s">
        <v>9</v>
      </c>
      <c r="B19" s="25">
        <f>B23-B15-B11-B7</f>
        <v>95577</v>
      </c>
      <c r="C19" s="25">
        <f>C23-C15-C11-C7</f>
        <v>152954</v>
      </c>
      <c r="D19" s="9">
        <v>101642</v>
      </c>
      <c r="E19" s="9">
        <v>179381</v>
      </c>
      <c r="F19" s="9">
        <v>138510</v>
      </c>
      <c r="G19" s="9">
        <v>231692</v>
      </c>
      <c r="H19" s="9">
        <v>128280</v>
      </c>
      <c r="I19" s="9">
        <v>215674</v>
      </c>
      <c r="J19" s="9">
        <v>141609</v>
      </c>
      <c r="K19" s="18">
        <v>282604</v>
      </c>
    </row>
    <row r="20" spans="1:11" ht="12.75">
      <c r="A20" s="12" t="s">
        <v>2</v>
      </c>
      <c r="B20" s="25">
        <f>B19/249</f>
        <v>383.8433734939759</v>
      </c>
      <c r="C20" s="25">
        <f>C19/249</f>
        <v>614.2730923694779</v>
      </c>
      <c r="D20" s="25">
        <f>D19/303</f>
        <v>335.45214521452147</v>
      </c>
      <c r="E20" s="25">
        <f>E19/303</f>
        <v>592.016501650165</v>
      </c>
      <c r="F20" s="25">
        <f>F19/251</f>
        <v>551.8326693227092</v>
      </c>
      <c r="G20" s="25">
        <f>G19/251</f>
        <v>923.0756972111553</v>
      </c>
      <c r="H20" s="25">
        <f>H19/250</f>
        <v>513.12</v>
      </c>
      <c r="I20" s="25">
        <f>I19/250</f>
        <v>862.696</v>
      </c>
      <c r="J20" s="25">
        <f>J19/250</f>
        <v>566.436</v>
      </c>
      <c r="K20" s="26">
        <f>K19/250</f>
        <v>1130.416</v>
      </c>
    </row>
    <row r="21" spans="1:11" ht="12.75">
      <c r="A21" s="12" t="s">
        <v>3</v>
      </c>
      <c r="B21" s="25">
        <f aca="true" t="shared" si="3" ref="B21:K21">B19/12</f>
        <v>7964.75</v>
      </c>
      <c r="C21" s="25">
        <f t="shared" si="3"/>
        <v>12746.166666666666</v>
      </c>
      <c r="D21" s="9">
        <f t="shared" si="3"/>
        <v>8470.166666666666</v>
      </c>
      <c r="E21" s="9">
        <f t="shared" si="3"/>
        <v>14948.416666666666</v>
      </c>
      <c r="F21" s="9">
        <f t="shared" si="3"/>
        <v>11542.5</v>
      </c>
      <c r="G21" s="9">
        <f t="shared" si="3"/>
        <v>19307.666666666668</v>
      </c>
      <c r="H21" s="9">
        <f t="shared" si="3"/>
        <v>10690</v>
      </c>
      <c r="I21" s="9">
        <f t="shared" si="3"/>
        <v>17972.833333333332</v>
      </c>
      <c r="J21" s="9">
        <f t="shared" si="3"/>
        <v>11800.75</v>
      </c>
      <c r="K21" s="18">
        <f t="shared" si="3"/>
        <v>23550.333333333332</v>
      </c>
    </row>
    <row r="22" spans="1:11" ht="12.75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7"/>
    </row>
    <row r="23" spans="1:11" ht="12.75">
      <c r="A23" s="6" t="s">
        <v>11</v>
      </c>
      <c r="B23" s="19">
        <v>249704822</v>
      </c>
      <c r="C23" s="19">
        <v>219055276</v>
      </c>
      <c r="D23" s="19">
        <f>D7+D11+D15+D19</f>
        <v>239493205</v>
      </c>
      <c r="E23" s="19">
        <f aca="true" t="shared" si="4" ref="E23:J23">E7+E11+E15+E19</f>
        <v>208077389</v>
      </c>
      <c r="F23" s="19">
        <f t="shared" si="4"/>
        <v>235739328</v>
      </c>
      <c r="G23" s="23">
        <v>216154100</v>
      </c>
      <c r="H23" s="23">
        <f t="shared" si="4"/>
        <v>234061571</v>
      </c>
      <c r="I23" s="23">
        <f t="shared" si="4"/>
        <v>211571099</v>
      </c>
      <c r="J23" s="23">
        <f t="shared" si="4"/>
        <v>227840654</v>
      </c>
      <c r="K23" s="24">
        <v>209457377</v>
      </c>
    </row>
    <row r="24" spans="1:11" ht="12.75">
      <c r="A24" s="12" t="s">
        <v>2</v>
      </c>
      <c r="B24" s="9">
        <f>B23/249</f>
        <v>1002830.610441767</v>
      </c>
      <c r="C24" s="9">
        <f>C23/249</f>
        <v>879740.0642570282</v>
      </c>
      <c r="D24" s="9">
        <f>D23/303</f>
        <v>790406.6171617162</v>
      </c>
      <c r="E24" s="9">
        <f>E23/303</f>
        <v>686724.0561056106</v>
      </c>
      <c r="F24" s="9">
        <f>F23/251</f>
        <v>939200.5099601593</v>
      </c>
      <c r="G24" s="9">
        <f>G23/251</f>
        <v>861171.7131474103</v>
      </c>
      <c r="H24" s="9">
        <f>H23/250</f>
        <v>936246.284</v>
      </c>
      <c r="I24" s="9">
        <f>I23/250</f>
        <v>846284.396</v>
      </c>
      <c r="J24" s="9">
        <f>J23/250</f>
        <v>911362.616</v>
      </c>
      <c r="K24" s="18">
        <f>K23/250</f>
        <v>837829.508</v>
      </c>
    </row>
    <row r="25" spans="1:11" ht="12.75">
      <c r="A25" s="20" t="s">
        <v>3</v>
      </c>
      <c r="B25" s="21">
        <f aca="true" t="shared" si="5" ref="B25:K25">B23/12</f>
        <v>20808735.166666668</v>
      </c>
      <c r="C25" s="21">
        <f t="shared" si="5"/>
        <v>18254606.333333332</v>
      </c>
      <c r="D25" s="21">
        <f t="shared" si="5"/>
        <v>19957767.083333332</v>
      </c>
      <c r="E25" s="21">
        <f t="shared" si="5"/>
        <v>17339782.416666668</v>
      </c>
      <c r="F25" s="21">
        <f t="shared" si="5"/>
        <v>19644944</v>
      </c>
      <c r="G25" s="21">
        <f t="shared" si="5"/>
        <v>18012841.666666668</v>
      </c>
      <c r="H25" s="21">
        <f t="shared" si="5"/>
        <v>19505130.916666668</v>
      </c>
      <c r="I25" s="21">
        <f t="shared" si="5"/>
        <v>17630924.916666668</v>
      </c>
      <c r="J25" s="21">
        <f t="shared" si="5"/>
        <v>18986721.166666668</v>
      </c>
      <c r="K25" s="22">
        <f t="shared" si="5"/>
        <v>17454781.416666668</v>
      </c>
    </row>
    <row r="26" ht="12.75" customHeight="1"/>
    <row r="27" s="13" customFormat="1" ht="12.75" customHeight="1">
      <c r="A27" s="13" t="s">
        <v>13</v>
      </c>
    </row>
    <row r="28" s="13" customFormat="1" ht="12.75" customHeight="1"/>
    <row r="29" spans="1:16" s="1" customFormat="1" ht="12.75">
      <c r="A29" s="27" t="s">
        <v>12</v>
      </c>
      <c r="B29" s="14"/>
      <c r="C29" s="14"/>
      <c r="D29" s="14"/>
      <c r="E29" s="14"/>
      <c r="F29" s="14"/>
      <c r="G29" s="14"/>
      <c r="P29" s="2"/>
    </row>
  </sheetData>
  <sheetProtection/>
  <mergeCells count="5">
    <mergeCell ref="F4:G4"/>
    <mergeCell ref="H4:I4"/>
    <mergeCell ref="J4:K4"/>
    <mergeCell ref="B4:C4"/>
    <mergeCell ref="D4:E4"/>
  </mergeCells>
  <printOptions/>
  <pageMargins left="0.5" right="0.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1999-06-01T11:11:34Z</cp:lastPrinted>
  <dcterms:created xsi:type="dcterms:W3CDTF">1999-04-05T12:00:50Z</dcterms:created>
  <dcterms:modified xsi:type="dcterms:W3CDTF">2015-09-23T07:30:27Z</dcterms:modified>
  <cp:category/>
  <cp:version/>
  <cp:contentType/>
  <cp:contentStatus/>
</cp:coreProperties>
</file>