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<sst xmlns="http://schemas.openxmlformats.org/spreadsheetml/2006/main" count="93" uniqueCount="83">
  <si>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ACTIVIDAD ARTÍSTICA SALA PRINCIPAL</t>
  </si>
  <si>
    <t>PROGRAMAS COMPAÑÍAS</t>
  </si>
  <si>
    <t>FUNCIONES</t>
  </si>
  <si>
    <t>ASISTENTES</t>
  </si>
  <si>
    <t>OCUPACIÓN</t>
  </si>
  <si>
    <t>SUBTOTAL PROGRAMACIÓN TEATRO DE LA MAESTRANZA</t>
  </si>
  <si>
    <t>ACTIVIDADES</t>
  </si>
  <si>
    <t>PROGRAMAS</t>
  </si>
  <si>
    <t>CONCIERTOS</t>
  </si>
  <si>
    <t>SUBTOTAL PROGRAMACIÓN ORQUESTA DESEVILLA, S.A.</t>
  </si>
  <si>
    <t>TEMPORADA</t>
  </si>
  <si>
    <t>EUROS</t>
  </si>
  <si>
    <t>FUENTE: Teatro de la Maestranza y Salas del Arenal, S.A.</t>
  </si>
  <si>
    <t>PROGRAMACIÓN EN COLABORACIÓN CON ORQUESTA DE SEVILLA, S.A.</t>
  </si>
  <si>
    <t>ESPECTADORES</t>
  </si>
  <si>
    <t>DANZA</t>
  </si>
  <si>
    <t>ÓPERA</t>
  </si>
  <si>
    <t>ACTIVIDADES ORGANIZADAS POR OTRAS INSTITUCIONES EXTRAS A LA PROGRAMACIÓN</t>
  </si>
  <si>
    <t xml:space="preserve">SUBTOTAL ACTIVIDADES ORGANIZADAS POR OTRAS INSTITUCIONES EXTRAS A LA PROGRAMACION
</t>
  </si>
  <si>
    <t>JÓVENES AUDIENCIAS</t>
  </si>
  <si>
    <t>CITA EN MAESTRANZA</t>
  </si>
  <si>
    <t>ACTIVIDAD ARTÍSTICA SALA MANUEL GARCÍA</t>
  </si>
  <si>
    <t>ALTERNATIVAS DE CÁMARA</t>
  </si>
  <si>
    <t>RECITALES Y CONCIERTOS LÍRICOS</t>
  </si>
  <si>
    <t>GALA ENTREGA DE MEDALLAS. Día de Andalucía</t>
  </si>
  <si>
    <t>BALLET NACIONAL DE ESPAÑA</t>
  </si>
  <si>
    <t>NOA</t>
  </si>
  <si>
    <t>PAT METHENY</t>
  </si>
  <si>
    <t>6.3.5. ACTIVIDAD CULTURAL DEL TEATRO DE LA MAESTRANZA DURANTE LA TEMPORADA 2021/2022</t>
  </si>
  <si>
    <t>PROGRAMACIÓN PROPIA TEATRO DE LA MAESTRANZA:</t>
  </si>
  <si>
    <t>MADAMA BUTTERFLY de Giacomo Puccini</t>
  </si>
  <si>
    <t>I CAPULETI E I MONTECCHI de Vicenzo Bellini</t>
  </si>
  <si>
    <t>EL GATO MONTÉS de Manuel Penella</t>
  </si>
  <si>
    <t>LA MUJER TIGUE de M. Busto (representada en teatro Lope de Vega)</t>
  </si>
  <si>
    <t>PELLÉAS ET MÉLISANDE de Claude Debussy</t>
  </si>
  <si>
    <t>LA CENICIENTA de Pauline Viardot</t>
  </si>
  <si>
    <t>FANTASIA DE WALT DISNEY</t>
  </si>
  <si>
    <t>MALANDAIN BALLET BIARRITZ</t>
  </si>
  <si>
    <t>BALLET FLAMENCO DE ANDALUCÍA</t>
  </si>
  <si>
    <t>SARA BARAS</t>
  </si>
  <si>
    <t>AALTO BALLETT ESSEN</t>
  </si>
  <si>
    <t>COMPAÑÍA RAFAELA CARRASCO</t>
  </si>
  <si>
    <t>KIBBUTZ CONTEMPORARY DANCE COMPANY</t>
  </si>
  <si>
    <t>MARIA TOLEDO</t>
  </si>
  <si>
    <t>ANA GUERRA</t>
  </si>
  <si>
    <t>ALEXANDRA DOVGAN</t>
  </si>
  <si>
    <t>ORQUESTA JOVEN DE ANDALUCIA</t>
  </si>
  <si>
    <t>DÚO DEL VALLE</t>
  </si>
  <si>
    <t>CARMEN LINARES</t>
  </si>
  <si>
    <t>MANUEL LOMBO</t>
  </si>
  <si>
    <t>SALVADOR SOBRAL</t>
  </si>
  <si>
    <t>LISETTE</t>
  </si>
  <si>
    <t>MISA EN SI MENOR, BWV 232 de Johann Sebastian Bach</t>
  </si>
  <si>
    <t>CARLOS MENA, contratenor</t>
  </si>
  <si>
    <t>VERTEBRACIÓN XII</t>
  </si>
  <si>
    <t>RASGANDO EL SILENCIO</t>
  </si>
  <si>
    <t>MANU BRAZO</t>
  </si>
  <si>
    <t>SYNTHÈSE QUARTET</t>
  </si>
  <si>
    <t>DÚO CALÍOPE</t>
  </si>
  <si>
    <t>SÉRÉNADE</t>
  </si>
  <si>
    <t>COMPOSITORAS EN DANZA</t>
  </si>
  <si>
    <t>EL MUNDO DE AYER</t>
  </si>
  <si>
    <t>EL CUARTETO DE CUERDA</t>
  </si>
  <si>
    <t>CLAROSCURO. Yo soy la Locura</t>
  </si>
  <si>
    <t>CARLOS BIANCHINO. Los colores de la música</t>
  </si>
  <si>
    <t>TEMPORADA DE ABONO. Programa Gran Sinfónico</t>
  </si>
  <si>
    <t>TEMPORADA DE ABONO. Programa Solistas y Maestros 1</t>
  </si>
  <si>
    <t>CONCIERTO DE NAVIDAD</t>
  </si>
  <si>
    <t>CONCIERTO DE AÑO NUEVO</t>
  </si>
  <si>
    <t>CRECER CON LA ROSS. Taller y concierto</t>
  </si>
  <si>
    <t>PROYECTO ROSS JOVEN</t>
  </si>
  <si>
    <t>LA ROSS Y LAS JUVENTUDES MUSICALES</t>
  </si>
  <si>
    <t>PROYECTO LUNA</t>
  </si>
  <si>
    <t>XVII CERTAMEN NUEVAS VOCES CIUDAD DE SEVILLA. A. Sevillana de Amigos de la Ópera</t>
  </si>
  <si>
    <t>PREGÓN SEMANA SANTA. Consejo Gral. De Hermandades y Cofradías de la Ciudad de Sevilla</t>
  </si>
  <si>
    <t>CONCIERTO DE MÚSICA DE CINE. La Razón</t>
  </si>
  <si>
    <t>ASÍ CANTA NUESTRA TIERRA EN NAVIDAD. Hermandades y Cofradías</t>
  </si>
  <si>
    <t>ARA MALIKIAN</t>
  </si>
  <si>
    <t>ORQUESTA FUNDACIÓN BERENBOIM-SAID. Fundación Barenboim-Said</t>
  </si>
  <si>
    <t>GALA MÁS IN. Fundación Grupo SIFU</t>
  </si>
  <si>
    <t>JOSÉ MERCÉ</t>
  </si>
  <si>
    <t>RECAUDACIÓN TOTAL DE LA PROGRAMACIÓN PROPIA 2021/2022</t>
  </si>
  <si>
    <t>TOTAL DE ESPECTADORES DEL TEATRO DE LA MAESTRANZA 2021/2022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</si>
</sst>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\-#,##0.00\ [$€-C0A]"/>
    <numFmt numFmtId="165" formatCode="0.0%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_ ;\-#,##0\ 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48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9" fontId="0" fillId="0" borderId="16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9" fontId="0" fillId="0" borderId="16" xfId="0" applyNumberFormat="1" applyFont="1" applyFill="1" applyBorder="1" applyAlignment="1">
      <alignment/>
    </xf>
    <xf numFmtId="9" fontId="0" fillId="0" borderId="16" xfId="0" applyNumberFormat="1" applyFont="1" applyFill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3" fontId="2" fillId="0" borderId="18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9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9" fontId="2" fillId="0" borderId="16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9" fontId="0" fillId="0" borderId="16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9" fontId="0" fillId="0" borderId="25" xfId="0" applyNumberFormat="1" applyFont="1" applyBorder="1" applyAlignment="1">
      <alignment/>
    </xf>
    <xf numFmtId="0" fontId="7" fillId="0" borderId="24" xfId="0" applyFont="1" applyBorder="1" applyAlignment="1">
      <alignment/>
    </xf>
    <xf numFmtId="9" fontId="0" fillId="0" borderId="25" xfId="0" applyNumberFormat="1" applyFont="1" applyBorder="1" applyAlignment="1">
      <alignment horizontal="right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9" fontId="0" fillId="0" borderId="23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7" fillId="0" borderId="24" xfId="0" applyFont="1" applyBorder="1" applyAlignment="1">
      <alignment vertical="center" wrapText="1"/>
    </xf>
    <xf numFmtId="2" fontId="7" fillId="0" borderId="24" xfId="0" applyNumberFormat="1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0" fillId="0" borderId="24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164" fontId="2" fillId="0" borderId="29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4" fontId="2" fillId="0" borderId="29" xfId="0" applyNumberFormat="1" applyFont="1" applyBorder="1" applyAlignment="1">
      <alignment horizontal="right" vertical="center"/>
    </xf>
    <xf numFmtId="174" fontId="2" fillId="0" borderId="3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94">
      <selection activeCell="B109" sqref="B109:C109"/>
    </sheetView>
  </sheetViews>
  <sheetFormatPr defaultColWidth="11.421875" defaultRowHeight="12.75"/>
  <cols>
    <col min="1" max="1" width="60.00390625" style="0" customWidth="1"/>
    <col min="2" max="2" width="13.00390625" style="8" customWidth="1"/>
    <col min="3" max="3" width="16.7109375" style="8" customWidth="1"/>
    <col min="4" max="4" width="14.8515625" style="8" customWidth="1"/>
    <col min="5" max="5" width="13.7109375" style="0" customWidth="1"/>
    <col min="6" max="6" width="34.140625" style="0" customWidth="1"/>
    <col min="8" max="8" width="27.7109375" style="0" customWidth="1"/>
  </cols>
  <sheetData>
    <row r="1" spans="1:7" ht="15.75">
      <c r="A1" s="106" t="s">
        <v>28</v>
      </c>
      <c r="B1" s="106"/>
      <c r="C1" s="106"/>
      <c r="D1" s="106"/>
      <c r="E1" s="106"/>
      <c r="F1" s="106"/>
      <c r="G1" s="106"/>
    </row>
    <row r="3" ht="12.75">
      <c r="A3" s="1" t="s">
        <v>29</v>
      </c>
    </row>
    <row r="4" ht="13.5" thickBot="1"/>
    <row r="5" spans="1:5" s="1" customFormat="1" ht="38.25">
      <c r="A5" s="24" t="s">
        <v>0</v>
      </c>
      <c r="B5" s="25" t="s">
        <v>1</v>
      </c>
      <c r="C5" s="25" t="s">
        <v>2</v>
      </c>
      <c r="D5" s="26" t="s">
        <v>3</v>
      </c>
      <c r="E5" s="27" t="s">
        <v>4</v>
      </c>
    </row>
    <row r="6" spans="1:5" s="1" customFormat="1" ht="12.75">
      <c r="A6" s="28"/>
      <c r="B6" s="15"/>
      <c r="C6" s="15"/>
      <c r="D6" s="21"/>
      <c r="E6" s="29"/>
    </row>
    <row r="7" spans="1:5" s="1" customFormat="1" ht="12.75">
      <c r="A7" s="60" t="s">
        <v>16</v>
      </c>
      <c r="B7" s="18">
        <v>5</v>
      </c>
      <c r="C7" s="18">
        <v>15</v>
      </c>
      <c r="D7" s="18">
        <v>17543</v>
      </c>
      <c r="E7" s="30">
        <f>D7/1800*1/C7</f>
        <v>0.6497407407407407</v>
      </c>
    </row>
    <row r="8" spans="1:5" ht="12.75">
      <c r="A8" s="64" t="s">
        <v>30</v>
      </c>
      <c r="B8" s="5">
        <v>1</v>
      </c>
      <c r="C8" s="50">
        <v>4</v>
      </c>
      <c r="D8" s="16">
        <v>6711</v>
      </c>
      <c r="E8" s="51">
        <f aca="true" t="shared" si="0" ref="E8:E42">D8/1800*1/C8</f>
        <v>0.9320833333333334</v>
      </c>
    </row>
    <row r="9" spans="1:5" ht="12.75">
      <c r="A9" s="64" t="s">
        <v>31</v>
      </c>
      <c r="B9" s="5">
        <v>1</v>
      </c>
      <c r="C9" s="50">
        <v>3</v>
      </c>
      <c r="D9" s="16">
        <v>3304</v>
      </c>
      <c r="E9" s="51">
        <f t="shared" si="0"/>
        <v>0.6118518518518519</v>
      </c>
    </row>
    <row r="10" spans="1:5" ht="12.75">
      <c r="A10" s="64" t="s">
        <v>32</v>
      </c>
      <c r="B10" s="64">
        <v>1</v>
      </c>
      <c r="C10" s="50">
        <v>2</v>
      </c>
      <c r="D10" s="16">
        <v>2949</v>
      </c>
      <c r="E10" s="51">
        <f t="shared" si="0"/>
        <v>0.8191666666666667</v>
      </c>
    </row>
    <row r="11" spans="1:5" ht="25.5">
      <c r="A11" s="84" t="s">
        <v>33</v>
      </c>
      <c r="B11" s="5">
        <v>1</v>
      </c>
      <c r="C11" s="59">
        <v>2</v>
      </c>
      <c r="D11" s="16">
        <v>1400</v>
      </c>
      <c r="E11" s="51">
        <f t="shared" si="0"/>
        <v>0.3888888888888889</v>
      </c>
    </row>
    <row r="12" spans="1:5" ht="12.75">
      <c r="A12" s="64" t="s">
        <v>34</v>
      </c>
      <c r="B12" s="5">
        <v>1</v>
      </c>
      <c r="C12" s="50">
        <v>3</v>
      </c>
      <c r="D12" s="16">
        <v>3179</v>
      </c>
      <c r="E12" s="51">
        <f t="shared" si="0"/>
        <v>0.5887037037037037</v>
      </c>
    </row>
    <row r="13" spans="1:5" ht="12.75">
      <c r="A13" s="61"/>
      <c r="B13" s="5"/>
      <c r="C13" s="50"/>
      <c r="D13" s="16"/>
      <c r="E13" s="51"/>
    </row>
    <row r="14" spans="1:5" s="1" customFormat="1" ht="12.75">
      <c r="A14" s="31" t="s">
        <v>19</v>
      </c>
      <c r="B14" s="20">
        <v>2</v>
      </c>
      <c r="C14" s="20">
        <v>11</v>
      </c>
      <c r="D14" s="66">
        <v>12675</v>
      </c>
      <c r="E14" s="30">
        <f t="shared" si="0"/>
        <v>0.6401515151515151</v>
      </c>
    </row>
    <row r="15" spans="1:7" ht="12.75">
      <c r="A15" s="64" t="s">
        <v>35</v>
      </c>
      <c r="B15" s="61">
        <v>1</v>
      </c>
      <c r="C15" s="58">
        <v>5</v>
      </c>
      <c r="D15" s="17">
        <v>5222</v>
      </c>
      <c r="E15" s="51">
        <f t="shared" si="0"/>
        <v>0.5802222222222222</v>
      </c>
      <c r="G15" s="1"/>
    </row>
    <row r="16" spans="1:7" ht="12.75">
      <c r="A16" s="64" t="s">
        <v>36</v>
      </c>
      <c r="B16" s="5">
        <v>1</v>
      </c>
      <c r="C16" s="17">
        <v>6</v>
      </c>
      <c r="D16" s="17">
        <v>7453</v>
      </c>
      <c r="E16" s="51">
        <f t="shared" si="0"/>
        <v>0.6900925925925926</v>
      </c>
      <c r="G16" s="1"/>
    </row>
    <row r="17" spans="1:7" ht="12.75">
      <c r="A17" s="52"/>
      <c r="B17" s="21"/>
      <c r="C17" s="49"/>
      <c r="D17" s="17"/>
      <c r="E17" s="63"/>
      <c r="G17" s="1"/>
    </row>
    <row r="18" spans="1:8" s="1" customFormat="1" ht="12.75">
      <c r="A18" s="28" t="s">
        <v>15</v>
      </c>
      <c r="B18" s="18">
        <v>7</v>
      </c>
      <c r="C18" s="18">
        <v>13</v>
      </c>
      <c r="D18" s="18">
        <v>20066</v>
      </c>
      <c r="E18" s="30">
        <f t="shared" si="0"/>
        <v>0.8575213675213675</v>
      </c>
      <c r="F18"/>
      <c r="H18"/>
    </row>
    <row r="19" spans="1:7" ht="12.75">
      <c r="A19" s="64" t="s">
        <v>37</v>
      </c>
      <c r="B19" s="5">
        <v>1</v>
      </c>
      <c r="C19" s="17">
        <v>1</v>
      </c>
      <c r="D19" s="17">
        <v>1047</v>
      </c>
      <c r="E19" s="51">
        <f t="shared" si="0"/>
        <v>0.5816666666666667</v>
      </c>
      <c r="G19" s="1"/>
    </row>
    <row r="20" spans="1:7" ht="12.75">
      <c r="A20" s="64" t="s">
        <v>38</v>
      </c>
      <c r="B20" s="61">
        <v>1</v>
      </c>
      <c r="C20" s="17">
        <v>1</v>
      </c>
      <c r="D20" s="17">
        <v>1569</v>
      </c>
      <c r="E20" s="51">
        <f t="shared" si="0"/>
        <v>0.8716666666666667</v>
      </c>
      <c r="G20" s="1"/>
    </row>
    <row r="21" spans="1:8" s="1" customFormat="1" ht="12.75">
      <c r="A21" s="64" t="s">
        <v>39</v>
      </c>
      <c r="B21" s="61">
        <v>1</v>
      </c>
      <c r="C21" s="53">
        <v>3</v>
      </c>
      <c r="D21" s="53">
        <v>5340</v>
      </c>
      <c r="E21" s="51">
        <f t="shared" si="0"/>
        <v>0.9888888888888889</v>
      </c>
      <c r="F21"/>
      <c r="H21"/>
    </row>
    <row r="22" spans="1:8" s="1" customFormat="1" ht="12.75">
      <c r="A22" s="64" t="s">
        <v>40</v>
      </c>
      <c r="B22" s="61">
        <v>1</v>
      </c>
      <c r="C22" s="53">
        <v>4</v>
      </c>
      <c r="D22" s="53">
        <v>7177</v>
      </c>
      <c r="E22" s="65">
        <f t="shared" si="0"/>
        <v>0.9968055555555555</v>
      </c>
      <c r="F22"/>
      <c r="H22"/>
    </row>
    <row r="23" spans="1:8" s="1" customFormat="1" ht="12.75">
      <c r="A23" s="64" t="s">
        <v>41</v>
      </c>
      <c r="B23" s="61">
        <v>1</v>
      </c>
      <c r="C23" s="53">
        <v>1</v>
      </c>
      <c r="D23" s="5">
        <v>1047</v>
      </c>
      <c r="E23" s="51">
        <f>D23/1800*1/C23</f>
        <v>0.5816666666666667</v>
      </c>
      <c r="F23"/>
      <c r="H23"/>
    </row>
    <row r="24" spans="1:8" s="1" customFormat="1" ht="12.75">
      <c r="A24" s="64" t="s">
        <v>42</v>
      </c>
      <c r="B24" s="61">
        <v>1</v>
      </c>
      <c r="C24" s="53">
        <v>1</v>
      </c>
      <c r="D24" s="53">
        <v>894</v>
      </c>
      <c r="E24" s="51">
        <f>D24/1800*1/C24</f>
        <v>0.49666666666666665</v>
      </c>
      <c r="F24"/>
      <c r="H24"/>
    </row>
    <row r="25" spans="1:8" s="1" customFormat="1" ht="12.75">
      <c r="A25" s="64" t="s">
        <v>25</v>
      </c>
      <c r="B25" s="61">
        <v>1</v>
      </c>
      <c r="C25" s="53">
        <v>2</v>
      </c>
      <c r="D25" s="53">
        <v>2992</v>
      </c>
      <c r="E25" s="51">
        <f>D25/1800*1/C25</f>
        <v>0.8311111111111111</v>
      </c>
      <c r="F25"/>
      <c r="H25"/>
    </row>
    <row r="26" spans="1:8" s="1" customFormat="1" ht="12.75">
      <c r="A26" s="54"/>
      <c r="B26" s="53"/>
      <c r="C26" s="53"/>
      <c r="D26" s="53"/>
      <c r="E26" s="30"/>
      <c r="F26"/>
      <c r="H26"/>
    </row>
    <row r="27" spans="1:8" s="1" customFormat="1" ht="12.75">
      <c r="A27" s="31" t="s">
        <v>20</v>
      </c>
      <c r="B27" s="18">
        <v>10</v>
      </c>
      <c r="C27" s="18">
        <v>11</v>
      </c>
      <c r="D27" s="18">
        <v>10613</v>
      </c>
      <c r="E27" s="30">
        <f t="shared" si="0"/>
        <v>0.5360101010101009</v>
      </c>
      <c r="F27"/>
      <c r="H27"/>
    </row>
    <row r="28" spans="1:8" s="5" customFormat="1" ht="12.75">
      <c r="A28" s="64" t="s">
        <v>43</v>
      </c>
      <c r="B28" s="50">
        <v>1</v>
      </c>
      <c r="C28" s="50">
        <v>1</v>
      </c>
      <c r="D28" s="16">
        <v>605</v>
      </c>
      <c r="E28" s="65">
        <f t="shared" si="0"/>
        <v>0.33611111111111114</v>
      </c>
      <c r="F28"/>
      <c r="H28"/>
    </row>
    <row r="29" spans="1:8" s="1" customFormat="1" ht="12.75">
      <c r="A29" s="64" t="s">
        <v>26</v>
      </c>
      <c r="B29" s="53">
        <v>1</v>
      </c>
      <c r="C29" s="53">
        <v>1</v>
      </c>
      <c r="D29" s="53">
        <v>1007</v>
      </c>
      <c r="E29" s="51">
        <f t="shared" si="0"/>
        <v>0.5594444444444444</v>
      </c>
      <c r="F29"/>
      <c r="H29"/>
    </row>
    <row r="30" spans="1:8" s="5" customFormat="1" ht="12.75">
      <c r="A30" s="64" t="s">
        <v>44</v>
      </c>
      <c r="B30" s="53">
        <v>1</v>
      </c>
      <c r="C30" s="53">
        <v>1</v>
      </c>
      <c r="D30" s="53">
        <v>557</v>
      </c>
      <c r="E30" s="51">
        <f t="shared" si="0"/>
        <v>0.30944444444444447</v>
      </c>
      <c r="F30"/>
      <c r="H30"/>
    </row>
    <row r="31" spans="1:8" s="5" customFormat="1" ht="12.75">
      <c r="A31" s="64" t="s">
        <v>45</v>
      </c>
      <c r="B31" s="53">
        <v>1</v>
      </c>
      <c r="C31" s="53">
        <v>1</v>
      </c>
      <c r="D31" s="53">
        <v>688</v>
      </c>
      <c r="E31" s="51">
        <f t="shared" si="0"/>
        <v>0.38222222222222224</v>
      </c>
      <c r="F31"/>
      <c r="H31"/>
    </row>
    <row r="32" spans="1:8" s="5" customFormat="1" ht="12.75">
      <c r="A32" s="64" t="s">
        <v>46</v>
      </c>
      <c r="B32" s="53">
        <v>1</v>
      </c>
      <c r="C32" s="53">
        <v>1</v>
      </c>
      <c r="D32" s="53">
        <v>771</v>
      </c>
      <c r="E32" s="51">
        <f t="shared" si="0"/>
        <v>0.42833333333333334</v>
      </c>
      <c r="F32"/>
      <c r="H32"/>
    </row>
    <row r="33" spans="1:8" s="5" customFormat="1" ht="12.75">
      <c r="A33" s="64" t="s">
        <v>47</v>
      </c>
      <c r="B33" s="50">
        <v>1</v>
      </c>
      <c r="C33" s="50">
        <v>1</v>
      </c>
      <c r="D33" s="16">
        <v>456</v>
      </c>
      <c r="E33" s="65">
        <f t="shared" si="0"/>
        <v>0.25333333333333335</v>
      </c>
      <c r="F33"/>
      <c r="H33"/>
    </row>
    <row r="34" spans="1:8" s="5" customFormat="1" ht="12.75">
      <c r="A34" s="64" t="s">
        <v>48</v>
      </c>
      <c r="B34" s="50">
        <v>1</v>
      </c>
      <c r="C34" s="50">
        <v>1</v>
      </c>
      <c r="D34" s="50">
        <v>1245</v>
      </c>
      <c r="E34" s="51">
        <f t="shared" si="0"/>
        <v>0.6916666666666667</v>
      </c>
      <c r="F34"/>
      <c r="H34"/>
    </row>
    <row r="35" spans="1:8" s="5" customFormat="1" ht="12.75">
      <c r="A35" s="64" t="s">
        <v>49</v>
      </c>
      <c r="B35" s="50">
        <v>1</v>
      </c>
      <c r="C35" s="50">
        <v>2</v>
      </c>
      <c r="D35" s="50">
        <v>2803</v>
      </c>
      <c r="E35" s="65">
        <f t="shared" si="0"/>
        <v>0.7786111111111111</v>
      </c>
      <c r="F35"/>
      <c r="H35"/>
    </row>
    <row r="36" spans="1:8" s="5" customFormat="1" ht="12.75">
      <c r="A36" s="64" t="s">
        <v>50</v>
      </c>
      <c r="B36" s="59">
        <v>1</v>
      </c>
      <c r="C36" s="59">
        <v>1</v>
      </c>
      <c r="D36" s="50">
        <v>899</v>
      </c>
      <c r="E36" s="51">
        <f t="shared" si="0"/>
        <v>0.49944444444444447</v>
      </c>
      <c r="F36"/>
      <c r="H36"/>
    </row>
    <row r="37" spans="1:6" s="5" customFormat="1" ht="12.75">
      <c r="A37" s="64" t="s">
        <v>27</v>
      </c>
      <c r="B37" s="59">
        <v>1</v>
      </c>
      <c r="C37" s="59">
        <v>1</v>
      </c>
      <c r="D37" s="50">
        <v>1582</v>
      </c>
      <c r="E37" s="51">
        <f t="shared" si="0"/>
        <v>0.8788888888888889</v>
      </c>
      <c r="F37"/>
    </row>
    <row r="38" spans="1:6" s="5" customFormat="1" ht="12.75">
      <c r="A38" s="52"/>
      <c r="B38" s="58"/>
      <c r="C38" s="58"/>
      <c r="D38" s="50"/>
      <c r="E38" s="30"/>
      <c r="F38"/>
    </row>
    <row r="39" spans="1:6" s="5" customFormat="1" ht="12.75">
      <c r="A39" s="31" t="s">
        <v>23</v>
      </c>
      <c r="B39" s="58">
        <v>3</v>
      </c>
      <c r="C39" s="58">
        <v>3</v>
      </c>
      <c r="D39" s="20">
        <v>3180</v>
      </c>
      <c r="E39" s="30">
        <f t="shared" si="0"/>
        <v>0.5888888888888889</v>
      </c>
      <c r="F39"/>
    </row>
    <row r="40" spans="1:6" s="5" customFormat="1" ht="12.75">
      <c r="A40" s="64" t="s">
        <v>51</v>
      </c>
      <c r="B40" s="69">
        <v>1</v>
      </c>
      <c r="C40" s="50">
        <v>1</v>
      </c>
      <c r="D40" s="53">
        <v>860</v>
      </c>
      <c r="E40" s="65">
        <f t="shared" si="0"/>
        <v>0.4777777777777778</v>
      </c>
      <c r="F40"/>
    </row>
    <row r="41" spans="1:6" s="5" customFormat="1" ht="12.75">
      <c r="A41" s="64" t="s">
        <v>52</v>
      </c>
      <c r="B41" s="67">
        <v>1</v>
      </c>
      <c r="C41" s="50">
        <v>1</v>
      </c>
      <c r="D41" s="53">
        <v>1752</v>
      </c>
      <c r="E41" s="65">
        <f t="shared" si="0"/>
        <v>0.9733333333333334</v>
      </c>
      <c r="F41"/>
    </row>
    <row r="42" spans="1:6" s="1" customFormat="1" ht="12.75">
      <c r="A42" s="64" t="s">
        <v>53</v>
      </c>
      <c r="B42" s="67">
        <v>1</v>
      </c>
      <c r="C42" s="53">
        <v>1</v>
      </c>
      <c r="D42" s="53">
        <v>568</v>
      </c>
      <c r="E42" s="65">
        <f t="shared" si="0"/>
        <v>0.31555555555555553</v>
      </c>
      <c r="F42"/>
    </row>
    <row r="43" spans="1:5" ht="12.75">
      <c r="A43" s="64"/>
      <c r="B43" s="67"/>
      <c r="C43" s="50"/>
      <c r="D43" s="50"/>
      <c r="E43" s="65"/>
    </row>
    <row r="44" spans="1:6" s="1" customFormat="1" ht="12.75">
      <c r="A44" s="28" t="s">
        <v>21</v>
      </c>
      <c r="B44" s="56" t="s">
        <v>7</v>
      </c>
      <c r="C44" s="56" t="s">
        <v>2</v>
      </c>
      <c r="D44" s="56" t="s">
        <v>3</v>
      </c>
      <c r="E44" s="57" t="s">
        <v>4</v>
      </c>
      <c r="F44"/>
    </row>
    <row r="45" spans="1:7" ht="12.75">
      <c r="A45" s="34"/>
      <c r="B45" s="19"/>
      <c r="C45" s="19"/>
      <c r="D45" s="19"/>
      <c r="E45" s="35"/>
      <c r="G45" s="1"/>
    </row>
    <row r="46" spans="1:5" ht="12.75">
      <c r="A46" s="28" t="s">
        <v>15</v>
      </c>
      <c r="B46" s="55">
        <v>2</v>
      </c>
      <c r="C46" s="55">
        <v>2</v>
      </c>
      <c r="D46" s="55">
        <v>56</v>
      </c>
      <c r="E46" s="30">
        <f>D46/400*1/C46</f>
        <v>0.07</v>
      </c>
    </row>
    <row r="47" spans="1:6" s="1" customFormat="1" ht="12.75">
      <c r="A47" t="s">
        <v>54</v>
      </c>
      <c r="B47" s="53">
        <v>2</v>
      </c>
      <c r="C47" s="53">
        <v>2</v>
      </c>
      <c r="D47" s="53">
        <v>56</v>
      </c>
      <c r="E47" s="51">
        <f>D47/400*1/C47</f>
        <v>0.07</v>
      </c>
      <c r="F47"/>
    </row>
    <row r="48" spans="1:5" ht="12.75">
      <c r="A48" s="52"/>
      <c r="B48" s="17"/>
      <c r="C48" s="17"/>
      <c r="D48" s="17"/>
      <c r="E48" s="36"/>
    </row>
    <row r="49" spans="1:6" s="1" customFormat="1" ht="12.75">
      <c r="A49" s="28" t="s">
        <v>22</v>
      </c>
      <c r="B49" s="18">
        <v>3</v>
      </c>
      <c r="C49" s="18">
        <v>3</v>
      </c>
      <c r="D49" s="22">
        <v>411</v>
      </c>
      <c r="E49" s="30">
        <f>D49/400*1/C49</f>
        <v>0.3425</v>
      </c>
      <c r="F49"/>
    </row>
    <row r="50" spans="1:6" s="1" customFormat="1" ht="15" customHeight="1">
      <c r="A50" s="64" t="s">
        <v>56</v>
      </c>
      <c r="B50" s="62">
        <v>1</v>
      </c>
      <c r="C50" s="50">
        <v>1</v>
      </c>
      <c r="D50" s="50">
        <v>188</v>
      </c>
      <c r="E50" s="51">
        <f>D50/400*1/C50</f>
        <v>0.47</v>
      </c>
      <c r="F50"/>
    </row>
    <row r="51" spans="1:6" s="1" customFormat="1" ht="15">
      <c r="A51" s="64" t="s">
        <v>57</v>
      </c>
      <c r="B51" s="62">
        <v>1</v>
      </c>
      <c r="C51" s="50">
        <v>1</v>
      </c>
      <c r="D51" s="50">
        <v>139</v>
      </c>
      <c r="E51" s="51">
        <f>D51/400*1/C51</f>
        <v>0.3475</v>
      </c>
      <c r="F51"/>
    </row>
    <row r="52" spans="1:6" s="1" customFormat="1" ht="12.75">
      <c r="A52" s="64" t="s">
        <v>58</v>
      </c>
      <c r="B52" s="64">
        <v>1</v>
      </c>
      <c r="C52" s="59">
        <v>1</v>
      </c>
      <c r="D52" s="50">
        <v>84</v>
      </c>
      <c r="E52" s="51">
        <f>D52/400*1/C52</f>
        <v>0.21</v>
      </c>
      <c r="F52"/>
    </row>
    <row r="53" spans="1:5" ht="12.75">
      <c r="A53" s="52"/>
      <c r="B53" s="21"/>
      <c r="C53" s="21"/>
      <c r="D53" s="17"/>
      <c r="E53" s="36"/>
    </row>
    <row r="54" spans="1:5" ht="12.75">
      <c r="A54" s="31" t="s">
        <v>55</v>
      </c>
      <c r="B54" s="20">
        <v>4</v>
      </c>
      <c r="C54" s="20">
        <v>4</v>
      </c>
      <c r="D54" s="20">
        <v>347</v>
      </c>
      <c r="E54" s="30">
        <f aca="true" t="shared" si="1" ref="E54:E59">D54/400*1/C54</f>
        <v>0.216875</v>
      </c>
    </row>
    <row r="55" spans="1:5" ht="12.75">
      <c r="A55" s="64" t="s">
        <v>59</v>
      </c>
      <c r="B55" s="68">
        <v>1</v>
      </c>
      <c r="C55" s="68">
        <v>1</v>
      </c>
      <c r="D55" s="53">
        <v>87</v>
      </c>
      <c r="E55" s="51">
        <f t="shared" si="1"/>
        <v>0.2175</v>
      </c>
    </row>
    <row r="56" spans="1:5" ht="12.75" customHeight="1" hidden="1">
      <c r="A56" s="61"/>
      <c r="B56" s="50"/>
      <c r="C56" s="50"/>
      <c r="D56" s="50"/>
      <c r="E56" s="51" t="e">
        <f t="shared" si="1"/>
        <v>#DIV/0!</v>
      </c>
    </row>
    <row r="57" spans="1:5" ht="12.75">
      <c r="A57" s="85" t="s">
        <v>60</v>
      </c>
      <c r="B57" s="50">
        <v>1</v>
      </c>
      <c r="C57" s="50">
        <v>1</v>
      </c>
      <c r="D57" s="50">
        <v>62</v>
      </c>
      <c r="E57" s="51">
        <f t="shared" si="1"/>
        <v>0.155</v>
      </c>
    </row>
    <row r="58" spans="1:5" ht="12.75">
      <c r="A58" s="85" t="s">
        <v>61</v>
      </c>
      <c r="B58" s="50">
        <v>1</v>
      </c>
      <c r="C58" s="50">
        <v>1</v>
      </c>
      <c r="D58" s="50">
        <v>118</v>
      </c>
      <c r="E58" s="51">
        <f t="shared" si="1"/>
        <v>0.295</v>
      </c>
    </row>
    <row r="59" spans="1:5" ht="12.75">
      <c r="A59" s="85" t="s">
        <v>62</v>
      </c>
      <c r="B59" s="50">
        <v>1</v>
      </c>
      <c r="C59" s="50">
        <v>1</v>
      </c>
      <c r="D59" s="50">
        <v>80</v>
      </c>
      <c r="E59" s="51">
        <f t="shared" si="1"/>
        <v>0.2</v>
      </c>
    </row>
    <row r="60" spans="2:5" ht="12.75">
      <c r="B60" s="50"/>
      <c r="C60" s="50"/>
      <c r="D60" s="50"/>
      <c r="E60" s="51"/>
    </row>
    <row r="61" spans="1:5" ht="12.75">
      <c r="A61" s="86" t="s">
        <v>19</v>
      </c>
      <c r="B61" s="20">
        <v>2</v>
      </c>
      <c r="C61" s="50">
        <v>10</v>
      </c>
      <c r="D61" s="50">
        <v>1260</v>
      </c>
      <c r="E61" s="51">
        <f>D61/400*1/C61</f>
        <v>0.315</v>
      </c>
    </row>
    <row r="62" spans="1:5" ht="12.75">
      <c r="A62" s="85" t="s">
        <v>63</v>
      </c>
      <c r="B62" s="50">
        <v>1</v>
      </c>
      <c r="C62" s="50">
        <v>5</v>
      </c>
      <c r="D62" s="50">
        <v>554</v>
      </c>
      <c r="E62" s="51">
        <f>D62/400*1/C62</f>
        <v>0.277</v>
      </c>
    </row>
    <row r="63" spans="1:5" ht="12.75">
      <c r="A63" s="85" t="s">
        <v>64</v>
      </c>
      <c r="B63" s="50">
        <v>1</v>
      </c>
      <c r="C63" s="50">
        <v>5</v>
      </c>
      <c r="D63" s="50">
        <v>706</v>
      </c>
      <c r="E63" s="51">
        <f>D63/400*1/C63</f>
        <v>0.353</v>
      </c>
    </row>
    <row r="64" spans="1:5" ht="12.75">
      <c r="A64" s="37"/>
      <c r="B64" s="19"/>
      <c r="C64" s="19"/>
      <c r="D64" s="19"/>
      <c r="E64" s="32"/>
    </row>
    <row r="65" spans="1:5" s="1" customFormat="1" ht="13.5" thickBot="1">
      <c r="A65" s="38" t="s">
        <v>5</v>
      </c>
      <c r="B65" s="39">
        <v>38</v>
      </c>
      <c r="C65" s="39">
        <v>60</v>
      </c>
      <c r="D65" s="39">
        <v>66151</v>
      </c>
      <c r="E65" s="82"/>
    </row>
    <row r="66" spans="1:5" ht="12.75">
      <c r="A66" s="12"/>
      <c r="B66" s="13"/>
      <c r="C66" s="13"/>
      <c r="D66" s="14"/>
      <c r="E66" s="12"/>
    </row>
    <row r="67" spans="1:5" ht="12.75">
      <c r="A67" s="7"/>
      <c r="B67" s="18"/>
      <c r="C67" s="18"/>
      <c r="D67" s="18"/>
      <c r="E67" s="6"/>
    </row>
    <row r="68" spans="1:5" ht="12.75">
      <c r="A68" s="12"/>
      <c r="B68" s="13"/>
      <c r="C68" s="13"/>
      <c r="D68" s="14"/>
      <c r="E68" s="12"/>
    </row>
    <row r="69" spans="1:5" ht="33" customHeight="1">
      <c r="A69" s="70" t="s">
        <v>13</v>
      </c>
      <c r="B69" s="71" t="s">
        <v>7</v>
      </c>
      <c r="C69" s="71" t="s">
        <v>8</v>
      </c>
      <c r="D69" s="72" t="s">
        <v>3</v>
      </c>
      <c r="E69" s="73" t="s">
        <v>4</v>
      </c>
    </row>
    <row r="70" spans="1:5" ht="12.75">
      <c r="A70" s="74"/>
      <c r="B70" s="10"/>
      <c r="C70" s="10"/>
      <c r="D70" s="11"/>
      <c r="E70" s="75"/>
    </row>
    <row r="71" spans="1:5" ht="12.75">
      <c r="A71" s="83" t="s">
        <v>65</v>
      </c>
      <c r="B71" s="17">
        <v>10</v>
      </c>
      <c r="C71" s="17">
        <v>20</v>
      </c>
      <c r="D71" s="17">
        <v>16460</v>
      </c>
      <c r="E71" s="77">
        <f>D71/1800*1/C71</f>
        <v>0.4572222222222222</v>
      </c>
    </row>
    <row r="72" spans="1:5" ht="12.75">
      <c r="A72" s="83" t="s">
        <v>66</v>
      </c>
      <c r="B72" s="17">
        <v>5</v>
      </c>
      <c r="C72" s="17">
        <v>5</v>
      </c>
      <c r="D72" s="17">
        <v>3335</v>
      </c>
      <c r="E72" s="77">
        <f aca="true" t="shared" si="2" ref="E72:E78">D72/1800*1/C72</f>
        <v>0.3705555555555556</v>
      </c>
    </row>
    <row r="73" spans="1:5" ht="12.75">
      <c r="A73" s="83" t="s">
        <v>67</v>
      </c>
      <c r="B73" s="17">
        <v>1</v>
      </c>
      <c r="C73" s="17">
        <v>2</v>
      </c>
      <c r="D73" s="17">
        <v>3300</v>
      </c>
      <c r="E73" s="77">
        <f t="shared" si="2"/>
        <v>0.9166666666666666</v>
      </c>
    </row>
    <row r="74" spans="1:5" ht="12.75">
      <c r="A74" s="83" t="s">
        <v>68</v>
      </c>
      <c r="B74" s="17">
        <v>1</v>
      </c>
      <c r="C74" s="17">
        <v>1</v>
      </c>
      <c r="D74" s="17">
        <v>1800</v>
      </c>
      <c r="E74" s="77">
        <f t="shared" si="2"/>
        <v>1</v>
      </c>
    </row>
    <row r="75" spans="1:5" ht="12.75">
      <c r="A75" s="87" t="s">
        <v>69</v>
      </c>
      <c r="B75" s="17">
        <v>2</v>
      </c>
      <c r="C75" s="17">
        <v>2</v>
      </c>
      <c r="D75" s="17">
        <v>600</v>
      </c>
      <c r="E75" s="77">
        <f t="shared" si="2"/>
        <v>0.16666666666666666</v>
      </c>
    </row>
    <row r="76" spans="1:5" ht="12.75">
      <c r="A76" s="83" t="s">
        <v>70</v>
      </c>
      <c r="B76" s="17">
        <v>1</v>
      </c>
      <c r="C76" s="17">
        <v>1</v>
      </c>
      <c r="D76" s="17">
        <v>550</v>
      </c>
      <c r="E76" s="77">
        <f t="shared" si="2"/>
        <v>0.3055555555555556</v>
      </c>
    </row>
    <row r="77" spans="1:5" ht="12.75">
      <c r="A77" s="83" t="s">
        <v>71</v>
      </c>
      <c r="B77" s="17">
        <v>1</v>
      </c>
      <c r="C77" s="17">
        <v>1</v>
      </c>
      <c r="D77" s="17">
        <v>750</v>
      </c>
      <c r="E77" s="77">
        <f t="shared" si="2"/>
        <v>0.4166666666666667</v>
      </c>
    </row>
    <row r="78" spans="1:5" ht="12.75">
      <c r="A78" s="83" t="s">
        <v>72</v>
      </c>
      <c r="B78" s="17">
        <v>1</v>
      </c>
      <c r="C78" s="17">
        <v>1</v>
      </c>
      <c r="D78" s="50">
        <v>1800</v>
      </c>
      <c r="E78" s="77">
        <f t="shared" si="2"/>
        <v>1</v>
      </c>
    </row>
    <row r="79" spans="1:5" ht="12.75">
      <c r="A79" s="76"/>
      <c r="B79" s="17"/>
      <c r="C79" s="17"/>
      <c r="D79" s="17"/>
      <c r="E79" s="77"/>
    </row>
    <row r="80" spans="1:5" ht="12.75">
      <c r="A80" s="78" t="s">
        <v>9</v>
      </c>
      <c r="B80" s="79">
        <v>22</v>
      </c>
      <c r="C80" s="79">
        <v>33</v>
      </c>
      <c r="D80" s="80">
        <v>28595</v>
      </c>
      <c r="E80" s="81"/>
    </row>
    <row r="81" spans="1:5" ht="12.75">
      <c r="A81" s="12"/>
      <c r="B81" s="13"/>
      <c r="C81" s="13"/>
      <c r="D81" s="14"/>
      <c r="E81" s="12"/>
    </row>
    <row r="82" spans="1:5" ht="12.75">
      <c r="A82" s="12"/>
      <c r="B82" s="13"/>
      <c r="C82" s="13"/>
      <c r="D82" s="14"/>
      <c r="E82" s="12"/>
    </row>
    <row r="83" spans="1:5" ht="12.75">
      <c r="A83" s="7"/>
      <c r="B83" s="40"/>
      <c r="C83" s="40"/>
      <c r="D83" s="14"/>
      <c r="E83" s="12"/>
    </row>
    <row r="84" spans="1:5" ht="12.75">
      <c r="A84" s="12"/>
      <c r="B84" s="13"/>
      <c r="C84" s="13"/>
      <c r="D84" s="14"/>
      <c r="E84" s="12"/>
    </row>
    <row r="85" spans="1:5" ht="37.5" customHeight="1">
      <c r="A85" s="70" t="s">
        <v>17</v>
      </c>
      <c r="B85" s="107" t="s">
        <v>6</v>
      </c>
      <c r="C85" s="108"/>
      <c r="D85" s="107" t="s">
        <v>3</v>
      </c>
      <c r="E85" s="109"/>
    </row>
    <row r="86" spans="1:6" ht="25.5">
      <c r="A86" s="91" t="s">
        <v>73</v>
      </c>
      <c r="B86" s="92">
        <v>1</v>
      </c>
      <c r="C86" s="101"/>
      <c r="D86" s="92">
        <v>1200</v>
      </c>
      <c r="E86" s="93"/>
      <c r="F86" s="23"/>
    </row>
    <row r="87" spans="1:6" ht="21" customHeight="1">
      <c r="A87" s="88" t="s">
        <v>24</v>
      </c>
      <c r="B87" s="92">
        <v>1</v>
      </c>
      <c r="C87" s="101"/>
      <c r="D87" s="92">
        <v>1200</v>
      </c>
      <c r="E87" s="93"/>
      <c r="F87" s="23"/>
    </row>
    <row r="88" spans="1:6" ht="24">
      <c r="A88" s="89" t="s">
        <v>74</v>
      </c>
      <c r="B88" s="92">
        <v>1</v>
      </c>
      <c r="C88" s="101"/>
      <c r="D88" s="92">
        <v>1800</v>
      </c>
      <c r="E88" s="93"/>
      <c r="F88" s="23"/>
    </row>
    <row r="89" spans="1:5" ht="12.75">
      <c r="A89" s="76" t="s">
        <v>75</v>
      </c>
      <c r="B89" s="92">
        <v>1</v>
      </c>
      <c r="C89" s="101"/>
      <c r="D89" s="92">
        <v>1671</v>
      </c>
      <c r="E89" s="93"/>
    </row>
    <row r="90" spans="1:5" ht="12.75">
      <c r="A90" s="90" t="s">
        <v>76</v>
      </c>
      <c r="B90" s="92">
        <v>1</v>
      </c>
      <c r="C90" s="101"/>
      <c r="D90" s="92">
        <v>1794</v>
      </c>
      <c r="E90" s="93"/>
    </row>
    <row r="91" spans="1:5" ht="12.75">
      <c r="A91" s="76" t="s">
        <v>77</v>
      </c>
      <c r="B91" s="92">
        <v>1</v>
      </c>
      <c r="C91" s="101"/>
      <c r="D91" s="92">
        <v>1287</v>
      </c>
      <c r="E91" s="93"/>
    </row>
    <row r="92" spans="1:5" ht="12.75">
      <c r="A92" s="76" t="s">
        <v>78</v>
      </c>
      <c r="B92" s="92">
        <v>1</v>
      </c>
      <c r="C92" s="101"/>
      <c r="D92" s="92">
        <v>1800</v>
      </c>
      <c r="E92" s="93"/>
    </row>
    <row r="93" spans="1:5" ht="12.75">
      <c r="A93" s="76" t="s">
        <v>79</v>
      </c>
      <c r="B93" s="92">
        <v>1</v>
      </c>
      <c r="C93" s="101"/>
      <c r="D93" s="92">
        <v>1110</v>
      </c>
      <c r="E93" s="93"/>
    </row>
    <row r="94" spans="1:5" ht="12.75">
      <c r="A94" s="76" t="s">
        <v>80</v>
      </c>
      <c r="B94" s="92">
        <v>1</v>
      </c>
      <c r="C94" s="101"/>
      <c r="D94" s="92">
        <v>1752</v>
      </c>
      <c r="E94" s="93"/>
    </row>
    <row r="95" spans="1:5" ht="12.75">
      <c r="A95" s="91"/>
      <c r="B95" s="92"/>
      <c r="C95" s="101"/>
      <c r="D95" s="92">
        <v>1230</v>
      </c>
      <c r="E95" s="93"/>
    </row>
    <row r="96" spans="1:5" ht="40.5" customHeight="1">
      <c r="A96" s="70" t="s">
        <v>18</v>
      </c>
      <c r="B96" s="96">
        <v>9</v>
      </c>
      <c r="C96" s="100"/>
      <c r="D96" s="96">
        <f>SUM(D86:D95)</f>
        <v>14844</v>
      </c>
      <c r="E96" s="97"/>
    </row>
    <row r="97" spans="1:5" ht="40.5" customHeight="1">
      <c r="A97" s="41"/>
      <c r="B97" s="40"/>
      <c r="C97" s="40"/>
      <c r="D97" s="40"/>
      <c r="E97" s="40"/>
    </row>
    <row r="98" spans="1:5" ht="13.5" thickBot="1">
      <c r="A98" s="12"/>
      <c r="B98" s="13"/>
      <c r="C98" s="13"/>
      <c r="D98" s="13"/>
      <c r="E98" s="12"/>
    </row>
    <row r="99" spans="1:5" ht="12.75">
      <c r="A99" s="42" t="s">
        <v>10</v>
      </c>
      <c r="B99" s="94" t="s">
        <v>11</v>
      </c>
      <c r="C99" s="95"/>
      <c r="D99" s="13"/>
      <c r="E99" s="12"/>
    </row>
    <row r="100" spans="1:5" ht="12.75">
      <c r="A100" s="44"/>
      <c r="B100" s="45"/>
      <c r="C100" s="46"/>
      <c r="D100" s="13"/>
      <c r="E100" s="12"/>
    </row>
    <row r="101" spans="1:5" ht="29.25" customHeight="1" thickBot="1">
      <c r="A101" s="43" t="s">
        <v>81</v>
      </c>
      <c r="B101" s="98">
        <v>3344824</v>
      </c>
      <c r="C101" s="99"/>
      <c r="D101" s="13"/>
      <c r="E101" s="12"/>
    </row>
    <row r="102" spans="1:5" ht="12.75">
      <c r="A102" s="1"/>
      <c r="B102" s="13"/>
      <c r="C102" s="13"/>
      <c r="D102" s="13"/>
      <c r="E102" s="12"/>
    </row>
    <row r="103" spans="1:3" ht="12.75">
      <c r="A103" s="23"/>
      <c r="B103" s="33"/>
      <c r="C103" s="33"/>
    </row>
    <row r="104" spans="1:5" ht="12.75">
      <c r="A104" s="2"/>
      <c r="B104" s="102"/>
      <c r="C104" s="103"/>
      <c r="D104" s="13"/>
      <c r="E104" s="12"/>
    </row>
    <row r="105" spans="1:5" ht="13.5" thickBot="1">
      <c r="A105" s="3"/>
      <c r="D105" s="13"/>
      <c r="E105" s="12"/>
    </row>
    <row r="106" spans="1:5" ht="12.75">
      <c r="A106" s="42" t="s">
        <v>10</v>
      </c>
      <c r="B106" s="94" t="s">
        <v>14</v>
      </c>
      <c r="C106" s="95"/>
      <c r="D106" s="13"/>
      <c r="E106" s="12"/>
    </row>
    <row r="107" spans="1:5" ht="12.75">
      <c r="A107" s="44"/>
      <c r="B107" s="9"/>
      <c r="C107" s="47"/>
      <c r="D107" s="13"/>
      <c r="E107" s="12"/>
    </row>
    <row r="108" spans="1:5" ht="26.25" thickBot="1">
      <c r="A108" s="48" t="s">
        <v>82</v>
      </c>
      <c r="B108" s="104">
        <v>109580</v>
      </c>
      <c r="C108" s="105"/>
      <c r="D108" s="13"/>
      <c r="E108" s="12"/>
    </row>
    <row r="109" spans="1:5" ht="12.75">
      <c r="A109" s="2"/>
      <c r="B109" s="102"/>
      <c r="C109" s="103"/>
      <c r="D109" s="13"/>
      <c r="E109" s="12"/>
    </row>
    <row r="110" ht="12.75">
      <c r="A110" s="4" t="s">
        <v>12</v>
      </c>
    </row>
  </sheetData>
  <sheetProtection selectLockedCells="1" selectUnlockedCells="1"/>
  <mergeCells count="31">
    <mergeCell ref="D85:E85"/>
    <mergeCell ref="D89:E89"/>
    <mergeCell ref="D90:E90"/>
    <mergeCell ref="D91:E91"/>
    <mergeCell ref="B104:C104"/>
    <mergeCell ref="A1:G1"/>
    <mergeCell ref="D87:E87"/>
    <mergeCell ref="D86:E86"/>
    <mergeCell ref="D88:E88"/>
    <mergeCell ref="B99:C99"/>
    <mergeCell ref="B85:C85"/>
    <mergeCell ref="B86:C86"/>
    <mergeCell ref="B87:C87"/>
    <mergeCell ref="B91:C91"/>
    <mergeCell ref="B109:C109"/>
    <mergeCell ref="B108:C108"/>
    <mergeCell ref="B88:C88"/>
    <mergeCell ref="B89:C89"/>
    <mergeCell ref="B90:C90"/>
    <mergeCell ref="B92:C92"/>
    <mergeCell ref="B93:C93"/>
    <mergeCell ref="B94:C94"/>
    <mergeCell ref="B95:C95"/>
    <mergeCell ref="D92:E92"/>
    <mergeCell ref="D93:E93"/>
    <mergeCell ref="D94:E94"/>
    <mergeCell ref="D95:E95"/>
    <mergeCell ref="B106:C106"/>
    <mergeCell ref="D96:E96"/>
    <mergeCell ref="B101:C101"/>
    <mergeCell ref="B96:C9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2016-06-01T11:38:33Z</dcterms:created>
  <dcterms:modified xsi:type="dcterms:W3CDTF">2023-09-20T11:17:39Z</dcterms:modified>
  <cp:category/>
  <cp:version/>
  <cp:contentType/>
  <cp:contentStatus/>
</cp:coreProperties>
</file>