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<sst xmlns="http://schemas.openxmlformats.org/spreadsheetml/2006/main" count="33" uniqueCount="32">
  <si>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5.4.2. NÚMERO DE PROFESORES UNIVERSITARIOS POR CATEGORIA PROFESIONAL Y GÉNERO. </t>
  </si>
  <si>
    <t>Tipo de Personal</t>
  </si>
  <si>
    <t>Categoría</t>
  </si>
  <si>
    <t>Hombre</t>
  </si>
  <si>
    <t>Mujer</t>
  </si>
  <si>
    <t>Total</t>
  </si>
  <si>
    <t>% Hombre</t>
  </si>
  <si>
    <t>% Mujer</t>
  </si>
  <si>
    <t>PROFESORADO          FUNCIONARIO</t>
  </si>
  <si>
    <t>CATEDRÁTICO UNIVERSIDAD</t>
  </si>
  <si>
    <t>TITULAR UNIVERSIDAD</t>
  </si>
  <si>
    <t>CATEDRÁTICO ESC. UNIVERSITARIA</t>
  </si>
  <si>
    <t>TITULAR ESCUELA UNIVERSITARIA</t>
  </si>
  <si>
    <t>TOTAL PROF. FUNCIONARIO</t>
  </si>
  <si>
    <t>PROFESORADO        INTERINO</t>
  </si>
  <si>
    <t>TOTAL PROF. INTERINO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</si>
  <si>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</si>
  <si>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</si>
  <si>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</si>
  <si>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</si>
  <si>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</si>
  <si>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</si>
  <si>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</si>
  <si>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</si>
  <si>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PROF. FUNCIONARIO        NO UNIVERSITARIO</t>
  </si>
  <si>
    <t>PROF. EE.MM. COMISIÓN DE SERV.</t>
  </si>
  <si>
    <t>TOTAL COMISIÓN DE SERVICIOS</t>
  </si>
  <si>
    <t xml:space="preserve">TOTAL </t>
  </si>
  <si>
    <t>FUENTE: Universidad de Sevilla. Área de Ordenación Académica</t>
  </si>
  <si>
    <t>PROFESORADO CONTRATADO RÉGIMEN LABORAL</t>
  </si>
  <si>
    <t>MAESTRO DE TALLER</t>
  </si>
  <si>
    <t>AÑO 2021.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</si>
</sst>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000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0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2" fontId="1" fillId="0" borderId="14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2" fontId="1" fillId="0" borderId="19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2" fontId="0" fillId="0" borderId="16" xfId="0" applyNumberFormat="1" applyFont="1" applyBorder="1" applyAlignment="1">
      <alignment horizontal="right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23" sqref="B23"/>
    </sheetView>
  </sheetViews>
  <sheetFormatPr defaultColWidth="8.8515625" defaultRowHeight="12.75"/>
  <cols>
    <col min="1" max="1" width="23.57421875" style="0" customWidth="1"/>
    <col min="2" max="2" width="43.7109375" style="0" customWidth="1"/>
    <col min="3" max="3" width="11.421875" style="0" customWidth="1"/>
    <col min="4" max="5" width="11.421875" style="26" customWidth="1"/>
    <col min="6" max="7" width="12.57421875" style="0" bestFit="1" customWidth="1"/>
  </cols>
  <sheetData>
    <row r="1" spans="1:7" ht="15">
      <c r="A1" s="43" t="s">
        <v>0</v>
      </c>
      <c r="B1" s="44"/>
      <c r="C1" s="44"/>
      <c r="D1" s="45"/>
      <c r="E1" s="45"/>
      <c r="F1" s="44"/>
      <c r="G1" s="44"/>
    </row>
    <row r="2" spans="1:7" ht="15">
      <c r="A2" s="43" t="s">
        <v>31</v>
      </c>
      <c r="B2" s="44"/>
      <c r="C2" s="44"/>
      <c r="D2" s="45"/>
      <c r="E2" s="45"/>
      <c r="F2" s="44"/>
      <c r="G2" s="44"/>
    </row>
    <row r="3" spans="1:7" ht="15">
      <c r="A3" s="43"/>
      <c r="B3" s="44"/>
      <c r="C3" s="44"/>
      <c r="D3" s="45"/>
      <c r="E3" s="45"/>
      <c r="F3" s="44"/>
      <c r="G3" s="44"/>
    </row>
    <row r="4" spans="1:7" ht="13.5" thickBot="1">
      <c r="A4" s="1"/>
      <c r="B4" s="1"/>
      <c r="C4" s="1"/>
      <c r="D4" s="40"/>
      <c r="E4" s="40"/>
      <c r="F4" s="1"/>
      <c r="G4" s="1"/>
    </row>
    <row r="5" spans="1:7" ht="13.5" thickBot="1">
      <c r="A5" s="8" t="s">
        <v>1</v>
      </c>
      <c r="B5" s="9" t="s">
        <v>2</v>
      </c>
      <c r="C5" s="9" t="s">
        <v>3</v>
      </c>
      <c r="D5" s="41" t="s">
        <v>4</v>
      </c>
      <c r="E5" s="41" t="s">
        <v>5</v>
      </c>
      <c r="F5" s="9" t="s">
        <v>6</v>
      </c>
      <c r="G5" s="10" t="s">
        <v>7</v>
      </c>
    </row>
    <row r="6" spans="1:7" ht="12.75">
      <c r="A6" s="33" t="s">
        <v>8</v>
      </c>
      <c r="B6" s="14" t="s">
        <v>9</v>
      </c>
      <c r="C6" s="11">
        <v>482</v>
      </c>
      <c r="D6" s="42">
        <v>165</v>
      </c>
      <c r="E6" s="42">
        <f>C6+D6</f>
        <v>647</v>
      </c>
      <c r="F6" s="29">
        <f>C6*100/E6</f>
        <v>74.49768160741885</v>
      </c>
      <c r="G6" s="30">
        <f>D6*100/E6</f>
        <v>25.502318392581145</v>
      </c>
    </row>
    <row r="7" spans="1:7" ht="12.75">
      <c r="A7" s="34"/>
      <c r="B7" s="2" t="s">
        <v>10</v>
      </c>
      <c r="C7" s="5">
        <v>883</v>
      </c>
      <c r="D7" s="23">
        <v>610</v>
      </c>
      <c r="E7" s="23">
        <f>C7+D7</f>
        <v>1493</v>
      </c>
      <c r="F7" s="21">
        <f>C7*100/E7</f>
        <v>59.14266577361018</v>
      </c>
      <c r="G7" s="22">
        <f>D7*100/E7</f>
        <v>40.85733422638982</v>
      </c>
    </row>
    <row r="8" spans="1:7" ht="12.75">
      <c r="A8" s="34"/>
      <c r="B8" s="2" t="s">
        <v>11</v>
      </c>
      <c r="C8" s="5">
        <v>18</v>
      </c>
      <c r="D8" s="23">
        <v>22</v>
      </c>
      <c r="E8" s="23">
        <f>C8+D8</f>
        <v>40</v>
      </c>
      <c r="F8" s="21">
        <f>C8*100/E8</f>
        <v>45</v>
      </c>
      <c r="G8" s="22">
        <f>D8*100/E8</f>
        <v>55</v>
      </c>
    </row>
    <row r="9" spans="1:7" ht="12.75">
      <c r="A9" s="34"/>
      <c r="B9" s="2" t="s">
        <v>12</v>
      </c>
      <c r="C9" s="5">
        <v>45</v>
      </c>
      <c r="D9" s="23">
        <v>32</v>
      </c>
      <c r="E9" s="23">
        <f>C9+D9</f>
        <v>77</v>
      </c>
      <c r="F9" s="21">
        <f>C9*100/E9</f>
        <v>58.44155844155844</v>
      </c>
      <c r="G9" s="22">
        <f>D9*100/E9</f>
        <v>41.55844155844156</v>
      </c>
    </row>
    <row r="10" spans="1:7" ht="12.75">
      <c r="A10" s="34"/>
      <c r="B10" s="2" t="s">
        <v>30</v>
      </c>
      <c r="C10" s="5"/>
      <c r="D10" s="23"/>
      <c r="E10" s="23"/>
      <c r="F10" s="21"/>
      <c r="G10" s="22"/>
    </row>
    <row r="11" spans="1:9" ht="12.75">
      <c r="A11" s="34"/>
      <c r="B11" s="3" t="s">
        <v>13</v>
      </c>
      <c r="C11" s="6">
        <f>SUM(C6:C9)</f>
        <v>1428</v>
      </c>
      <c r="D11" s="6">
        <f>SUM(D6:D9)</f>
        <v>829</v>
      </c>
      <c r="E11" s="6">
        <f>SUM(C11:D11)</f>
        <v>2257</v>
      </c>
      <c r="F11" s="21">
        <f>C11*100/E11</f>
        <v>63.26982720425343</v>
      </c>
      <c r="G11" s="22">
        <f>D11*100/E11</f>
        <v>36.73017279574657</v>
      </c>
      <c r="I11" s="26"/>
    </row>
    <row r="12" spans="1:7" ht="12.75">
      <c r="A12" s="35"/>
      <c r="B12" s="36"/>
      <c r="C12" s="36"/>
      <c r="D12" s="36"/>
      <c r="E12" s="36"/>
      <c r="F12" s="36"/>
      <c r="G12" s="37"/>
    </row>
    <row r="13" spans="1:7" ht="15" customHeight="1">
      <c r="A13" s="38" t="s">
        <v>14</v>
      </c>
      <c r="B13" s="2" t="s">
        <v>10</v>
      </c>
      <c r="C13" s="28">
        <v>3</v>
      </c>
      <c r="D13" s="23">
        <v>3</v>
      </c>
      <c r="E13" s="23">
        <f>C13+D13</f>
        <v>6</v>
      </c>
      <c r="F13" s="24">
        <f>C13*100/E13</f>
        <v>50</v>
      </c>
      <c r="G13" s="12">
        <v>0</v>
      </c>
    </row>
    <row r="14" spans="1:7" ht="12.75">
      <c r="A14" s="34"/>
      <c r="B14" s="3" t="s">
        <v>15</v>
      </c>
      <c r="C14" s="6">
        <f>SUM(C13)</f>
        <v>3</v>
      </c>
      <c r="D14" s="6">
        <f>SUM(D13)</f>
        <v>3</v>
      </c>
      <c r="E14" s="6">
        <f>SUM(E13)</f>
        <v>6</v>
      </c>
      <c r="F14" s="25">
        <v>100</v>
      </c>
      <c r="G14" s="13">
        <v>0</v>
      </c>
    </row>
    <row r="15" spans="1:7" ht="12.75">
      <c r="A15" s="35"/>
      <c r="B15" s="36"/>
      <c r="C15" s="36"/>
      <c r="D15" s="36"/>
      <c r="E15" s="36"/>
      <c r="F15" s="36"/>
      <c r="G15" s="37"/>
    </row>
    <row r="16" spans="1:7" ht="12.75" customHeight="1">
      <c r="A16" s="39" t="s">
        <v>29</v>
      </c>
      <c r="B16" s="2" t="s">
        <v>16</v>
      </c>
      <c r="C16" s="23">
        <v>120</v>
      </c>
      <c r="D16" s="23">
        <v>133</v>
      </c>
      <c r="E16" s="23">
        <f aca="true" t="shared" si="0" ref="E16:E23">C16+D16</f>
        <v>253</v>
      </c>
      <c r="F16" s="19">
        <f aca="true" t="shared" si="1" ref="F16:F22">C16*100/E16</f>
        <v>47.430830039525695</v>
      </c>
      <c r="G16" s="20">
        <f>D16*100/E16</f>
        <v>52.569169960474305</v>
      </c>
    </row>
    <row r="17" spans="1:7" ht="12.75">
      <c r="A17" s="39"/>
      <c r="B17" s="2" t="s">
        <v>17</v>
      </c>
      <c r="C17" s="23">
        <v>95</v>
      </c>
      <c r="D17" s="23">
        <v>48</v>
      </c>
      <c r="E17" s="23">
        <f t="shared" si="0"/>
        <v>143</v>
      </c>
      <c r="F17" s="19">
        <f t="shared" si="1"/>
        <v>66.43356643356644</v>
      </c>
      <c r="G17" s="20">
        <f aca="true" t="shared" si="2" ref="G17:G27">D17*100/E17</f>
        <v>33.56643356643357</v>
      </c>
    </row>
    <row r="18" spans="1:7" ht="12.75">
      <c r="A18" s="39"/>
      <c r="B18" s="2" t="s">
        <v>18</v>
      </c>
      <c r="C18" s="23">
        <v>253</v>
      </c>
      <c r="D18" s="23">
        <v>224</v>
      </c>
      <c r="E18" s="23">
        <f t="shared" si="0"/>
        <v>477</v>
      </c>
      <c r="F18" s="19">
        <f t="shared" si="1"/>
        <v>53.0398322851153</v>
      </c>
      <c r="G18" s="20">
        <f t="shared" si="2"/>
        <v>46.9601677148847</v>
      </c>
    </row>
    <row r="19" spans="1:7" ht="12.75">
      <c r="A19" s="39"/>
      <c r="B19" s="2" t="s">
        <v>19</v>
      </c>
      <c r="C19" s="23">
        <v>295</v>
      </c>
      <c r="D19" s="23">
        <v>136</v>
      </c>
      <c r="E19" s="23">
        <f t="shared" si="0"/>
        <v>431</v>
      </c>
      <c r="F19" s="19">
        <f t="shared" si="1"/>
        <v>68.44547563805105</v>
      </c>
      <c r="G19" s="20">
        <f t="shared" si="2"/>
        <v>31.554524361948957</v>
      </c>
    </row>
    <row r="20" spans="1:7" ht="12.75">
      <c r="A20" s="39"/>
      <c r="B20" s="2" t="s">
        <v>20</v>
      </c>
      <c r="C20" s="23">
        <v>188</v>
      </c>
      <c r="D20" s="23">
        <v>133</v>
      </c>
      <c r="E20" s="23">
        <f t="shared" si="0"/>
        <v>321</v>
      </c>
      <c r="F20" s="19">
        <f t="shared" si="1"/>
        <v>58.56697819314642</v>
      </c>
      <c r="G20" s="20">
        <f t="shared" si="2"/>
        <v>41.43302180685358</v>
      </c>
    </row>
    <row r="21" spans="1:7" ht="12.75">
      <c r="A21" s="39"/>
      <c r="B21" s="2" t="s">
        <v>21</v>
      </c>
      <c r="C21" s="23">
        <v>244</v>
      </c>
      <c r="D21" s="23">
        <v>240</v>
      </c>
      <c r="E21" s="23">
        <f t="shared" si="0"/>
        <v>484</v>
      </c>
      <c r="F21" s="19">
        <f t="shared" si="1"/>
        <v>50.413223140495866</v>
      </c>
      <c r="G21" s="20">
        <f t="shared" si="2"/>
        <v>49.586776859504134</v>
      </c>
    </row>
    <row r="22" spans="1:7" ht="12.75">
      <c r="A22" s="39"/>
      <c r="B22" s="2" t="s">
        <v>22</v>
      </c>
      <c r="C22" s="23">
        <v>19</v>
      </c>
      <c r="D22" s="23">
        <v>2</v>
      </c>
      <c r="E22" s="23">
        <f t="shared" si="0"/>
        <v>21</v>
      </c>
      <c r="F22" s="19">
        <f t="shared" si="1"/>
        <v>90.47619047619048</v>
      </c>
      <c r="G22" s="20">
        <f t="shared" si="2"/>
        <v>9.523809523809524</v>
      </c>
    </row>
    <row r="23" spans="1:7" ht="12.75">
      <c r="A23" s="39"/>
      <c r="B23" s="3" t="s">
        <v>23</v>
      </c>
      <c r="C23" s="6">
        <f>SUM(C16:C22)</f>
        <v>1214</v>
      </c>
      <c r="D23" s="6">
        <f>SUM(D16:D22)</f>
        <v>916</v>
      </c>
      <c r="E23" s="6">
        <f t="shared" si="0"/>
        <v>2130</v>
      </c>
      <c r="F23" s="21">
        <f>C23*100/E23</f>
        <v>56.99530516431925</v>
      </c>
      <c r="G23" s="22">
        <f t="shared" si="2"/>
        <v>43.00469483568075</v>
      </c>
    </row>
    <row r="24" spans="1:7" ht="12.75">
      <c r="A24" s="27"/>
      <c r="B24" s="31"/>
      <c r="C24" s="6"/>
      <c r="D24" s="6"/>
      <c r="E24" s="6"/>
      <c r="F24" s="21"/>
      <c r="G24" s="22"/>
    </row>
    <row r="25" spans="1:7" ht="12.75">
      <c r="A25" s="35"/>
      <c r="B25" s="36"/>
      <c r="C25" s="36"/>
      <c r="D25" s="36"/>
      <c r="E25" s="36"/>
      <c r="F25" s="36"/>
      <c r="G25" s="37"/>
    </row>
    <row r="26" spans="1:7" ht="15" customHeight="1">
      <c r="A26" s="38" t="s">
        <v>24</v>
      </c>
      <c r="B26" s="2" t="s">
        <v>25</v>
      </c>
      <c r="C26" s="5">
        <v>1</v>
      </c>
      <c r="D26" s="23">
        <v>1</v>
      </c>
      <c r="E26" s="23">
        <f>C26+D26</f>
        <v>2</v>
      </c>
      <c r="F26" s="19">
        <f>C26*100/E26</f>
        <v>50</v>
      </c>
      <c r="G26" s="20">
        <f t="shared" si="2"/>
        <v>50</v>
      </c>
    </row>
    <row r="27" spans="1:7" ht="12.75">
      <c r="A27" s="34"/>
      <c r="B27" s="3" t="s">
        <v>26</v>
      </c>
      <c r="C27" s="7">
        <f>SUM(C26)</f>
        <v>1</v>
      </c>
      <c r="D27" s="6">
        <v>1</v>
      </c>
      <c r="E27" s="23">
        <f>C27+D27</f>
        <v>2</v>
      </c>
      <c r="F27" s="19">
        <f>C27*100/E27</f>
        <v>50</v>
      </c>
      <c r="G27" s="20">
        <f t="shared" si="2"/>
        <v>50</v>
      </c>
    </row>
    <row r="28" spans="1:7" ht="12.75">
      <c r="A28" s="35"/>
      <c r="B28" s="36"/>
      <c r="C28" s="36"/>
      <c r="D28" s="36"/>
      <c r="E28" s="36"/>
      <c r="F28" s="36"/>
      <c r="G28" s="37"/>
    </row>
    <row r="29" spans="1:7" ht="13.5" thickBot="1">
      <c r="A29" s="15"/>
      <c r="B29" s="16" t="s">
        <v>27</v>
      </c>
      <c r="C29" s="17">
        <f>SUM(C27,C23,C14,C11)</f>
        <v>2646</v>
      </c>
      <c r="D29" s="17">
        <f>SUM(D27,D23,D14,D11)</f>
        <v>1749</v>
      </c>
      <c r="E29" s="17">
        <f>SUM(E27,E23,E14,E11)</f>
        <v>4395</v>
      </c>
      <c r="F29" s="32">
        <f>(C29/E29)*100</f>
        <v>60.20477815699658</v>
      </c>
      <c r="G29" s="18">
        <f>(D29/$E$29)*100</f>
        <v>39.79522184300342</v>
      </c>
    </row>
    <row r="30" spans="1:7" ht="12.75">
      <c r="A30" s="1"/>
      <c r="B30" s="1"/>
      <c r="C30" s="1"/>
      <c r="D30" s="40"/>
      <c r="E30" s="40"/>
      <c r="F30" s="1"/>
      <c r="G30" s="1"/>
    </row>
    <row r="31" spans="1:7" ht="12.75">
      <c r="A31" s="1"/>
      <c r="B31" s="1"/>
      <c r="C31" s="1"/>
      <c r="D31" s="40"/>
      <c r="E31" s="40"/>
      <c r="F31" s="1"/>
      <c r="G31" s="1"/>
    </row>
    <row r="32" spans="1:7" ht="12.75">
      <c r="A32" s="4" t="s">
        <v>28</v>
      </c>
      <c r="B32" s="1"/>
      <c r="C32" s="1"/>
      <c r="D32" s="40"/>
      <c r="E32" s="40"/>
      <c r="F32" s="1"/>
      <c r="G32" s="1"/>
    </row>
  </sheetData>
  <sheetProtection/>
  <mergeCells count="8">
    <mergeCell ref="A6:A11"/>
    <mergeCell ref="A25:G25"/>
    <mergeCell ref="A26:A27"/>
    <mergeCell ref="A28:G28"/>
    <mergeCell ref="A12:G12"/>
    <mergeCell ref="A13:A14"/>
    <mergeCell ref="A15:G15"/>
    <mergeCell ref="A16:A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María del Rocío Lugo Martín</cp:lastModifiedBy>
  <cp:lastPrinted>2019-06-28T09:31:20Z</cp:lastPrinted>
  <dcterms:created xsi:type="dcterms:W3CDTF">1996-11-27T10:00:04Z</dcterms:created>
  <dcterms:modified xsi:type="dcterms:W3CDTF">2023-05-26T10:17:24Z</dcterms:modified>
  <cp:category/>
  <cp:version/>
  <cp:contentType/>
  <cp:contentStatus/>
</cp:coreProperties>
</file>