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<sst xmlns="http://schemas.openxmlformats.org/spreadsheetml/2006/main" count="37" uniqueCount="35">
  <si>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Nacional</t>
  </si>
  <si>
    <t>Unión Europea</t>
  </si>
  <si>
    <t>TOTAL</t>
  </si>
  <si>
    <t xml:space="preserve">Enero 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</si>
  <si>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</si>
  <si>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</si>
  <si>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</si>
  <si>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</si>
  <si>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</si>
  <si>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</si>
  <si>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</si>
  <si>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</si>
  <si>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</si>
  <si>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</si>
  <si>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</si>
  <si>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</si>
  <si>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O.C.T.</t>
  </si>
  <si>
    <t>Resto del mundo</t>
  </si>
  <si>
    <t>Tránsitos</t>
  </si>
  <si>
    <t>COMERCIAL</t>
  </si>
  <si>
    <t>Pasajeros</t>
  </si>
  <si>
    <t>TRÁFICO TOTAL</t>
  </si>
  <si>
    <t>MES</t>
  </si>
  <si>
    <t>REGULAR</t>
  </si>
  <si>
    <t>NO REGULAR</t>
  </si>
  <si>
    <t>Todo el mundo</t>
  </si>
  <si>
    <t>OTROS</t>
  </si>
  <si>
    <t>SERVICIOS COMERCIALES</t>
  </si>
  <si>
    <t>PASAJEROS SEGÚN SERVICIO</t>
  </si>
  <si>
    <t>OCT: Otras Clases de Tráfico.</t>
  </si>
  <si>
    <t>UE Schengen</t>
  </si>
  <si>
    <t>UE no Schengen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</si>
  <si>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</si>
  <si>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</si>
  <si>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8.3.2. RESUMEN DEL TRÁFICO MENSUAL DE PASAJEROS. AÑO 2019.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</si>
</sst>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8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1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 horizontal="left"/>
    </xf>
    <xf numFmtId="3" fontId="0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0" fontId="0" fillId="0" borderId="24" xfId="0" applyNumberFormat="1" applyFont="1" applyBorder="1" applyAlignment="1">
      <alignment horizontal="right" wrapText="1"/>
    </xf>
    <xf numFmtId="0" fontId="0" fillId="0" borderId="23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0" fontId="0" fillId="0" borderId="25" xfId="0" applyNumberFormat="1" applyFont="1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0" fontId="0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0" fontId="0" fillId="0" borderId="37" xfId="0" applyNumberFormat="1" applyFont="1" applyBorder="1" applyAlignment="1">
      <alignment horizontal="right" wrapText="1"/>
    </xf>
    <xf numFmtId="0" fontId="0" fillId="0" borderId="26" xfId="0" applyNumberFormat="1" applyFont="1" applyBorder="1" applyAlignment="1">
      <alignment horizontal="right" wrapText="1"/>
    </xf>
    <xf numFmtId="3" fontId="0" fillId="0" borderId="38" xfId="0" applyNumberFormat="1" applyFont="1" applyBorder="1" applyAlignment="1">
      <alignment horizontal="right" wrapText="1"/>
    </xf>
    <xf numFmtId="0" fontId="0" fillId="0" borderId="17" xfId="0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12.28125" style="4" customWidth="1"/>
    <col min="2" max="4" width="10.140625" style="4" customWidth="1"/>
    <col min="5" max="5" width="9.28125" style="4" customWidth="1"/>
    <col min="6" max="7" width="10.140625" style="4" customWidth="1"/>
    <col min="8" max="8" width="9.140625" style="4" customWidth="1"/>
    <col min="9" max="9" width="7.7109375" style="4" customWidth="1"/>
    <col min="10" max="10" width="9.7109375" style="4" customWidth="1"/>
    <col min="11" max="11" width="11.00390625" style="4" customWidth="1"/>
    <col min="12" max="12" width="10.8515625" style="4" customWidth="1"/>
    <col min="13" max="13" width="14.7109375" style="4" customWidth="1"/>
    <col min="14" max="14" width="10.8515625" style="4" customWidth="1"/>
    <col min="15" max="16384" width="9.140625" style="4" customWidth="1"/>
  </cols>
  <sheetData>
    <row r="1" ht="15.75">
      <c r="A1" s="5" t="s">
        <v>34</v>
      </c>
    </row>
    <row r="2" spans="1:14" ht="16.5" thickBot="1">
      <c r="A2" s="2"/>
      <c r="K2" s="49"/>
      <c r="L2" s="50"/>
      <c r="M2" s="50"/>
      <c r="N2" s="50"/>
    </row>
    <row r="3" spans="1:14" ht="13.5" customHeight="1" thickBot="1">
      <c r="A3" s="38" t="s">
        <v>22</v>
      </c>
      <c r="B3" s="41" t="s">
        <v>21</v>
      </c>
      <c r="C3" s="42"/>
      <c r="D3" s="42"/>
      <c r="E3" s="42"/>
      <c r="F3" s="42"/>
      <c r="G3" s="42"/>
      <c r="H3" s="42"/>
      <c r="I3" s="42"/>
      <c r="J3" s="43"/>
      <c r="K3" s="51" t="s">
        <v>28</v>
      </c>
      <c r="L3" s="52"/>
      <c r="M3" s="52"/>
      <c r="N3" s="53"/>
    </row>
    <row r="4" spans="1:14" ht="12.75" customHeight="1" thickBot="1">
      <c r="A4" s="39"/>
      <c r="B4" s="41" t="s">
        <v>19</v>
      </c>
      <c r="C4" s="47"/>
      <c r="D4" s="47"/>
      <c r="E4" s="47"/>
      <c r="F4" s="47"/>
      <c r="G4" s="48"/>
      <c r="H4" s="44" t="s">
        <v>18</v>
      </c>
      <c r="I4" s="55" t="s">
        <v>16</v>
      </c>
      <c r="J4" s="55" t="s">
        <v>2</v>
      </c>
      <c r="K4" s="34"/>
      <c r="L4" s="34"/>
      <c r="M4" s="34"/>
      <c r="N4" s="54"/>
    </row>
    <row r="5" spans="1:14" ht="13.5" customHeight="1" thickBot="1">
      <c r="A5" s="39"/>
      <c r="B5" s="41" t="s">
        <v>20</v>
      </c>
      <c r="C5" s="42"/>
      <c r="D5" s="42"/>
      <c r="E5" s="42"/>
      <c r="F5" s="42"/>
      <c r="G5" s="24"/>
      <c r="H5" s="45"/>
      <c r="I5" s="56"/>
      <c r="J5" s="56"/>
      <c r="K5" s="58" t="s">
        <v>23</v>
      </c>
      <c r="L5" s="58" t="s">
        <v>24</v>
      </c>
      <c r="M5" s="15" t="s">
        <v>26</v>
      </c>
      <c r="N5" s="60" t="s">
        <v>2</v>
      </c>
    </row>
    <row r="6" spans="1:14" ht="25.5" customHeight="1" thickBot="1">
      <c r="A6" s="40"/>
      <c r="B6" s="30" t="s">
        <v>0</v>
      </c>
      <c r="C6" s="31" t="s">
        <v>30</v>
      </c>
      <c r="D6" s="31" t="s">
        <v>31</v>
      </c>
      <c r="E6" s="32" t="s">
        <v>1</v>
      </c>
      <c r="F6" s="32" t="s">
        <v>17</v>
      </c>
      <c r="G6" s="33" t="s">
        <v>25</v>
      </c>
      <c r="H6" s="46"/>
      <c r="I6" s="57"/>
      <c r="J6" s="57"/>
      <c r="K6" s="59"/>
      <c r="L6" s="59"/>
      <c r="M6" s="29" t="s">
        <v>27</v>
      </c>
      <c r="N6" s="61"/>
    </row>
    <row r="7" spans="1:49" ht="12.75">
      <c r="A7" s="25" t="s">
        <v>3</v>
      </c>
      <c r="B7" s="62">
        <v>249333</v>
      </c>
      <c r="C7" s="63">
        <v>199699</v>
      </c>
      <c r="D7" s="63">
        <v>53792</v>
      </c>
      <c r="E7" s="28">
        <f>C7+D7</f>
        <v>253491</v>
      </c>
      <c r="F7" s="28">
        <f>G7-E7-B7</f>
        <v>18298</v>
      </c>
      <c r="G7" s="64">
        <v>521122</v>
      </c>
      <c r="H7" s="65">
        <v>1052</v>
      </c>
      <c r="I7" s="66">
        <v>201</v>
      </c>
      <c r="J7" s="35">
        <f>G7+H7+I7</f>
        <v>522375</v>
      </c>
      <c r="K7" s="62">
        <v>516544</v>
      </c>
      <c r="L7" s="63">
        <v>4365</v>
      </c>
      <c r="M7" s="67">
        <v>213</v>
      </c>
      <c r="N7" s="27">
        <f>M7+L7+K7</f>
        <v>521122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>
      <c r="A8" s="26" t="s">
        <v>4</v>
      </c>
      <c r="B8" s="68">
        <v>245834</v>
      </c>
      <c r="C8" s="69">
        <v>201776</v>
      </c>
      <c r="D8" s="69">
        <v>53874</v>
      </c>
      <c r="E8" s="19">
        <f>C8+D8</f>
        <v>255650</v>
      </c>
      <c r="F8" s="19">
        <f>G8-E8-B8</f>
        <v>18550</v>
      </c>
      <c r="G8" s="70">
        <v>520034</v>
      </c>
      <c r="H8" s="71">
        <v>1603</v>
      </c>
      <c r="I8" s="72">
        <v>133</v>
      </c>
      <c r="J8" s="36">
        <f aca="true" t="shared" si="0" ref="J8:J18">G8+H8+I8</f>
        <v>521770</v>
      </c>
      <c r="K8" s="68">
        <v>515512</v>
      </c>
      <c r="L8" s="69">
        <v>4372</v>
      </c>
      <c r="M8" s="73">
        <v>150</v>
      </c>
      <c r="N8" s="20">
        <f aca="true" t="shared" si="1" ref="N8:N18">M8+L8+K8</f>
        <v>520034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.75">
      <c r="A9" s="26" t="s">
        <v>5</v>
      </c>
      <c r="B9" s="68">
        <v>313064</v>
      </c>
      <c r="C9" s="69">
        <v>239954</v>
      </c>
      <c r="D9" s="69">
        <v>63424</v>
      </c>
      <c r="E9" s="19">
        <f>C9+D9</f>
        <v>303378</v>
      </c>
      <c r="F9" s="19">
        <f>G9-E9-B9</f>
        <v>22087</v>
      </c>
      <c r="G9" s="70">
        <v>638529</v>
      </c>
      <c r="H9" s="71">
        <v>2485</v>
      </c>
      <c r="I9" s="72">
        <v>96</v>
      </c>
      <c r="J9" s="36">
        <f t="shared" si="0"/>
        <v>641110</v>
      </c>
      <c r="K9" s="68">
        <v>632481</v>
      </c>
      <c r="L9" s="69">
        <v>5877</v>
      </c>
      <c r="M9" s="73">
        <v>171</v>
      </c>
      <c r="N9" s="20">
        <f t="shared" si="1"/>
        <v>638529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26" t="s">
        <v>6</v>
      </c>
      <c r="B10" s="68">
        <v>321284</v>
      </c>
      <c r="C10" s="69">
        <v>266012</v>
      </c>
      <c r="D10" s="69">
        <v>62968</v>
      </c>
      <c r="E10" s="19">
        <f aca="true" t="shared" si="2" ref="E10:E18">C10+D10</f>
        <v>328980</v>
      </c>
      <c r="F10" s="19">
        <f>G10-E10-B10</f>
        <v>23304</v>
      </c>
      <c r="G10" s="70">
        <v>673568</v>
      </c>
      <c r="H10" s="71">
        <v>8659</v>
      </c>
      <c r="I10" s="72">
        <v>559</v>
      </c>
      <c r="J10" s="36">
        <f t="shared" si="0"/>
        <v>682786</v>
      </c>
      <c r="K10" s="68">
        <v>660501</v>
      </c>
      <c r="L10" s="69">
        <v>13067</v>
      </c>
      <c r="M10" s="73">
        <v>0</v>
      </c>
      <c r="N10" s="20">
        <f t="shared" si="1"/>
        <v>673568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26" t="s">
        <v>7</v>
      </c>
      <c r="B11" s="68">
        <v>328609</v>
      </c>
      <c r="C11" s="69">
        <v>274399</v>
      </c>
      <c r="D11" s="69">
        <v>61368</v>
      </c>
      <c r="E11" s="19">
        <f t="shared" si="2"/>
        <v>335767</v>
      </c>
      <c r="F11" s="19">
        <f aca="true" t="shared" si="3" ref="F11:F18">G11-E11-B11</f>
        <v>20056</v>
      </c>
      <c r="G11" s="70">
        <v>684432</v>
      </c>
      <c r="H11" s="74">
        <v>374</v>
      </c>
      <c r="I11" s="72">
        <v>239</v>
      </c>
      <c r="J11" s="36">
        <f t="shared" si="0"/>
        <v>685045</v>
      </c>
      <c r="K11" s="68">
        <v>669530</v>
      </c>
      <c r="L11" s="69">
        <v>14897</v>
      </c>
      <c r="M11" s="73">
        <v>5</v>
      </c>
      <c r="N11" s="20">
        <f t="shared" si="1"/>
        <v>684432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2.75">
      <c r="A12" s="26" t="s">
        <v>8</v>
      </c>
      <c r="B12" s="68">
        <v>323146</v>
      </c>
      <c r="C12" s="69">
        <v>258020</v>
      </c>
      <c r="D12" s="69">
        <v>64103</v>
      </c>
      <c r="E12" s="19">
        <f t="shared" si="2"/>
        <v>322123</v>
      </c>
      <c r="F12" s="19">
        <f>G12-E12-B12</f>
        <v>20156</v>
      </c>
      <c r="G12" s="70">
        <v>665425</v>
      </c>
      <c r="H12" s="71">
        <v>1362</v>
      </c>
      <c r="I12" s="72">
        <v>116</v>
      </c>
      <c r="J12" s="36">
        <f t="shared" si="0"/>
        <v>666903</v>
      </c>
      <c r="K12" s="68">
        <v>662510</v>
      </c>
      <c r="L12" s="69">
        <v>2915</v>
      </c>
      <c r="M12" s="73">
        <v>0</v>
      </c>
      <c r="N12" s="20">
        <f t="shared" si="1"/>
        <v>665425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26" t="s">
        <v>9</v>
      </c>
      <c r="B13" s="68">
        <v>325352</v>
      </c>
      <c r="C13" s="69">
        <v>233068</v>
      </c>
      <c r="D13" s="69">
        <v>66174</v>
      </c>
      <c r="E13" s="19">
        <f t="shared" si="2"/>
        <v>299242</v>
      </c>
      <c r="F13" s="19">
        <f t="shared" si="3"/>
        <v>15672</v>
      </c>
      <c r="G13" s="70">
        <v>640266</v>
      </c>
      <c r="H13" s="71">
        <v>1074</v>
      </c>
      <c r="I13" s="72">
        <v>100</v>
      </c>
      <c r="J13" s="36">
        <f t="shared" si="0"/>
        <v>641440</v>
      </c>
      <c r="K13" s="68">
        <v>636886</v>
      </c>
      <c r="L13" s="69">
        <v>3380</v>
      </c>
      <c r="M13" s="73">
        <v>0</v>
      </c>
      <c r="N13" s="20">
        <f t="shared" si="1"/>
        <v>640266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26" t="s">
        <v>10</v>
      </c>
      <c r="B14" s="68">
        <v>312268</v>
      </c>
      <c r="C14" s="69">
        <v>239441</v>
      </c>
      <c r="D14" s="69">
        <v>66667</v>
      </c>
      <c r="E14" s="19">
        <f t="shared" si="2"/>
        <v>306108</v>
      </c>
      <c r="F14" s="19">
        <f t="shared" si="3"/>
        <v>13601</v>
      </c>
      <c r="G14" s="70">
        <v>631977</v>
      </c>
      <c r="H14" s="74">
        <v>713</v>
      </c>
      <c r="I14" s="72">
        <v>85</v>
      </c>
      <c r="J14" s="36">
        <f t="shared" si="0"/>
        <v>632775</v>
      </c>
      <c r="K14" s="68">
        <v>630627</v>
      </c>
      <c r="L14" s="69">
        <v>1350</v>
      </c>
      <c r="M14" s="73">
        <v>0</v>
      </c>
      <c r="N14" s="20">
        <f t="shared" si="1"/>
        <v>631977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26" t="s">
        <v>11</v>
      </c>
      <c r="B15" s="68">
        <v>328902</v>
      </c>
      <c r="C15" s="69">
        <v>257040</v>
      </c>
      <c r="D15" s="69">
        <v>62773</v>
      </c>
      <c r="E15" s="19">
        <f t="shared" si="2"/>
        <v>319813</v>
      </c>
      <c r="F15" s="19">
        <f t="shared" si="3"/>
        <v>21550</v>
      </c>
      <c r="G15" s="70">
        <v>670265</v>
      </c>
      <c r="H15" s="71">
        <v>2879</v>
      </c>
      <c r="I15" s="72">
        <v>322</v>
      </c>
      <c r="J15" s="36">
        <f t="shared" si="0"/>
        <v>673466</v>
      </c>
      <c r="K15" s="68">
        <v>666676</v>
      </c>
      <c r="L15" s="69">
        <v>3574</v>
      </c>
      <c r="M15" s="73">
        <v>15</v>
      </c>
      <c r="N15" s="20">
        <f t="shared" si="1"/>
        <v>670265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26" t="s">
        <v>12</v>
      </c>
      <c r="B16" s="68">
        <v>330204</v>
      </c>
      <c r="C16" s="69">
        <v>270250</v>
      </c>
      <c r="D16" s="69">
        <v>67253</v>
      </c>
      <c r="E16" s="19">
        <f t="shared" si="2"/>
        <v>337503</v>
      </c>
      <c r="F16" s="19">
        <f t="shared" si="3"/>
        <v>23330</v>
      </c>
      <c r="G16" s="70">
        <v>691037</v>
      </c>
      <c r="H16" s="71">
        <v>1453</v>
      </c>
      <c r="I16" s="72">
        <v>153</v>
      </c>
      <c r="J16" s="36">
        <f t="shared" si="0"/>
        <v>692643</v>
      </c>
      <c r="K16" s="68">
        <v>684946</v>
      </c>
      <c r="L16" s="69">
        <v>6091</v>
      </c>
      <c r="M16" s="73">
        <v>0</v>
      </c>
      <c r="N16" s="20">
        <f t="shared" si="1"/>
        <v>691037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2.75">
      <c r="A17" s="26" t="s">
        <v>13</v>
      </c>
      <c r="B17" s="68">
        <v>296466</v>
      </c>
      <c r="C17" s="69">
        <v>221135</v>
      </c>
      <c r="D17" s="69">
        <v>59809</v>
      </c>
      <c r="E17" s="19">
        <f t="shared" si="2"/>
        <v>280944</v>
      </c>
      <c r="F17" s="19">
        <f>G17-E17-B17</f>
        <v>19861</v>
      </c>
      <c r="G17" s="70">
        <v>597271</v>
      </c>
      <c r="H17" s="74">
        <v>398</v>
      </c>
      <c r="I17" s="72">
        <v>186</v>
      </c>
      <c r="J17" s="36">
        <f t="shared" si="0"/>
        <v>597855</v>
      </c>
      <c r="K17" s="68">
        <v>592390</v>
      </c>
      <c r="L17" s="69">
        <v>4881</v>
      </c>
      <c r="M17" s="73">
        <v>0</v>
      </c>
      <c r="N17" s="20">
        <f t="shared" si="1"/>
        <v>597271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3.5" thickBot="1">
      <c r="A18" s="26" t="s">
        <v>14</v>
      </c>
      <c r="B18" s="75">
        <v>294742</v>
      </c>
      <c r="C18" s="76">
        <v>208206</v>
      </c>
      <c r="D18" s="76">
        <v>62226</v>
      </c>
      <c r="E18" s="21">
        <f t="shared" si="2"/>
        <v>270432</v>
      </c>
      <c r="F18" s="21">
        <f t="shared" si="3"/>
        <v>19955</v>
      </c>
      <c r="G18" s="77">
        <v>585129</v>
      </c>
      <c r="H18" s="78">
        <v>988</v>
      </c>
      <c r="I18" s="79">
        <v>72</v>
      </c>
      <c r="J18" s="37">
        <f t="shared" si="0"/>
        <v>586189</v>
      </c>
      <c r="K18" s="80">
        <v>581138</v>
      </c>
      <c r="L18" s="76">
        <v>3991</v>
      </c>
      <c r="M18" s="81">
        <v>0</v>
      </c>
      <c r="N18" s="22">
        <f t="shared" si="1"/>
        <v>585129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15" s="1" customFormat="1" ht="21" customHeight="1" thickBot="1">
      <c r="A19" s="23" t="s">
        <v>2</v>
      </c>
      <c r="B19" s="12">
        <f aca="true" t="shared" si="4" ref="B19:G19">SUM(B7:B18)</f>
        <v>3669204</v>
      </c>
      <c r="C19" s="13">
        <f t="shared" si="4"/>
        <v>2869000</v>
      </c>
      <c r="D19" s="13">
        <f t="shared" si="4"/>
        <v>744431</v>
      </c>
      <c r="E19" s="13">
        <f t="shared" si="4"/>
        <v>3613431</v>
      </c>
      <c r="F19" s="13">
        <f t="shared" si="4"/>
        <v>236420</v>
      </c>
      <c r="G19" s="14">
        <f t="shared" si="4"/>
        <v>7519055</v>
      </c>
      <c r="H19" s="14">
        <f aca="true" t="shared" si="5" ref="H19:N19">SUM(H7:H18)</f>
        <v>23040</v>
      </c>
      <c r="I19" s="11">
        <f t="shared" si="5"/>
        <v>2262</v>
      </c>
      <c r="J19" s="11">
        <f t="shared" si="5"/>
        <v>7544357</v>
      </c>
      <c r="K19" s="14">
        <f t="shared" si="5"/>
        <v>7449741</v>
      </c>
      <c r="L19" s="14">
        <f t="shared" si="5"/>
        <v>68760</v>
      </c>
      <c r="M19" s="16">
        <f t="shared" si="5"/>
        <v>554</v>
      </c>
      <c r="N19" s="17">
        <f t="shared" si="5"/>
        <v>7519055</v>
      </c>
      <c r="O19" s="3"/>
    </row>
    <row r="20" spans="1:15" s="1" customFormat="1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9" t="s">
        <v>33</v>
      </c>
      <c r="L20" s="9"/>
      <c r="M20" s="9"/>
      <c r="N20" s="9"/>
      <c r="O20" s="3"/>
    </row>
    <row r="21" ht="12.75">
      <c r="A21" s="4" t="s">
        <v>29</v>
      </c>
    </row>
    <row r="23" spans="1:8" ht="12.75">
      <c r="A23" s="10" t="s">
        <v>15</v>
      </c>
      <c r="H23" s="18"/>
    </row>
    <row r="24" spans="8:13" ht="12.75">
      <c r="H24" s="6"/>
      <c r="I24" s="6"/>
      <c r="J24" s="6"/>
      <c r="K24" s="6"/>
      <c r="L24" s="6"/>
      <c r="M24" s="6"/>
    </row>
    <row r="25" ht="12.75">
      <c r="K25" s="4" t="s">
        <v>32</v>
      </c>
    </row>
  </sheetData>
  <sheetProtection/>
  <mergeCells count="12">
    <mergeCell ref="K2:N2"/>
    <mergeCell ref="K3:N4"/>
    <mergeCell ref="I4:I6"/>
    <mergeCell ref="J4:J6"/>
    <mergeCell ref="K5:K6"/>
    <mergeCell ref="L5:L6"/>
    <mergeCell ref="N5:N6"/>
    <mergeCell ref="A3:A6"/>
    <mergeCell ref="B3:J3"/>
    <mergeCell ref="H4:H6"/>
    <mergeCell ref="B4:G4"/>
    <mergeCell ref="B5:F5"/>
  </mergeCells>
  <printOptions/>
  <pageMargins left="0.75" right="0.75" top="1" bottom="1" header="0" footer="0"/>
  <pageSetup fitToWidth="0" fitToHeight="1" horizontalDpi="600" verticalDpi="600" orientation="landscape" paperSize="9" r:id="rId1"/>
  <ignoredErrors>
    <ignoredError sqref="F11 F18 E10 E11 E12 E13 E14 E15 E16 E17 E18 F13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eurammor</cp:lastModifiedBy>
  <cp:lastPrinted>2015-10-06T06:53:48Z</cp:lastPrinted>
  <dcterms:created xsi:type="dcterms:W3CDTF">1996-11-27T10:00:04Z</dcterms:created>
  <dcterms:modified xsi:type="dcterms:W3CDTF">2020-09-22T10:02:54Z</dcterms:modified>
  <cp:category/>
  <cp:version/>
  <cp:contentType/>
  <cp:contentStatus/>
</cp:coreProperties>
</file>