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2018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<sst xmlns="http://schemas.openxmlformats.org/spreadsheetml/2006/main" count="125" uniqueCount="38">
  <si>
    <t>Residentes</t>
  </si>
  <si>
    <t>Total</t>
  </si>
  <si>
    <t>en España</t>
  </si>
  <si>
    <t>extranjero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</si>
  <si>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</si>
  <si>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</si>
  <si>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</si>
  <si>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</si>
  <si>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</si>
  <si>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</si>
  <si>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</si>
  <si>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</si>
  <si>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</si>
  <si>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</si>
  <si>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</si>
  <si>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</si>
  <si>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</si>
  <si>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FUENTE: INE. Encuesta de ocupación hotelera.</t>
  </si>
  <si>
    <t>Viajeros</t>
  </si>
  <si>
    <t>Pernoctaciones</t>
  </si>
  <si>
    <t>Personal empleado</t>
  </si>
  <si>
    <t>11.3.3.1. VIAJEROS, PERNOCTACIONES, GRADO DE OCUPACIÓN, ESTANCIA MEDIA Y PERSONAL EMPLEADO POR MESES.</t>
  </si>
  <si>
    <t>MUNICIPIO DE SEVILLA. AÑO 2018</t>
  </si>
  <si>
    <t>Grado ocupación por plazas</t>
  </si>
  <si>
    <t>Estancia media</t>
  </si>
  <si>
    <t>TOTAL</t>
  </si>
  <si>
    <t>Estancia</t>
  </si>
  <si>
    <t>Personal</t>
  </si>
  <si>
    <t>VIAJEROS</t>
  </si>
  <si>
    <t>PERNOCTAC.</t>
  </si>
  <si>
    <t>media</t>
  </si>
  <si>
    <t>Empleado</t>
  </si>
  <si>
    <t xml:space="preserve">11.3.4.2. VIAJEROS, PERNOCTACIONES, GRADO DE OCUPACIÓN, ESTANCIA MEDIA Y PERSONAL EMPLEADO POR MESES. </t>
  </si>
  <si>
    <t>ANDALUCÍA. AÑO 2018.</t>
  </si>
  <si>
    <t>Grado de</t>
  </si>
  <si>
    <t>Ocupación</t>
  </si>
  <si>
    <t>Media</t>
  </si>
  <si>
    <t>11.3.4.4. VIAJEROS, PERNOCTACIONES Y PERSONAL EMPLEADO. SEVILLA CAPITAL EN RELACIÓN A ANDALUCÍA (%). AÑO 2019.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</si>
</sst>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C0A]dddd\,\ dd&quot; de &quot;mmmm&quot; de &quot;yyyy"/>
    <numFmt numFmtId="166" formatCode="_-* #,##0\ _€_-;\-* #,##0\ _€_-;_-* &quot;-&quot;??\ _€_-;_-@_-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85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 quotePrefix="1">
      <alignment horizontal="center"/>
    </xf>
    <xf numFmtId="2" fontId="0" fillId="0" borderId="0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left"/>
    </xf>
    <xf numFmtId="0" fontId="6" fillId="0" borderId="0" xfId="0" applyFont="1" applyFill="1" applyAlignment="1" quotePrefix="1">
      <alignment horizontal="left"/>
    </xf>
    <xf numFmtId="0" fontId="0" fillId="0" borderId="0" xfId="0" applyAlignment="1" quotePrefix="1">
      <alignment/>
    </xf>
    <xf numFmtId="0" fontId="0" fillId="0" borderId="10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 quotePrefix="1">
      <alignment horizontal="center"/>
    </xf>
    <xf numFmtId="4" fontId="0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right"/>
    </xf>
    <xf numFmtId="3" fontId="0" fillId="0" borderId="0" xfId="48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3" fontId="25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20" xfId="0" applyFont="1" applyFill="1" applyBorder="1" applyAlignment="1">
      <alignment/>
    </xf>
    <xf numFmtId="0" fontId="3" fillId="0" borderId="19" xfId="0" applyFont="1" applyFill="1" applyBorder="1" applyAlignment="1" quotePrefix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 quotePrefix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26" fillId="0" borderId="13" xfId="0" applyNumberFormat="1" applyFont="1" applyFill="1" applyBorder="1" applyAlignment="1">
      <alignment horizontal="right"/>
    </xf>
    <xf numFmtId="4" fontId="26" fillId="0" borderId="13" xfId="0" applyNumberFormat="1" applyFont="1" applyFill="1" applyBorder="1" applyAlignment="1">
      <alignment horizontal="right"/>
    </xf>
    <xf numFmtId="3" fontId="26" fillId="0" borderId="14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 quotePrefix="1">
      <alignment horizontal="center"/>
    </xf>
    <xf numFmtId="4" fontId="0" fillId="0" borderId="23" xfId="0" applyNumberFormat="1" applyFont="1" applyFill="1" applyBorder="1" applyAlignment="1">
      <alignment horizontal="center"/>
    </xf>
    <xf numFmtId="0" fontId="0" fillId="0" borderId="0" xfId="0" applyAlignment="1">
      <alignment/>
    </xf>
    <xf numFmtId="4" fontId="3" fillId="0" borderId="23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" fontId="0" fillId="0" borderId="20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K21" sqref="K21"/>
    </sheetView>
  </sheetViews>
  <sheetFormatPr defaultColWidth="11.421875" defaultRowHeight="12.75"/>
  <cols>
    <col min="1" max="1" width="13.57421875" style="0" customWidth="1"/>
    <col min="12" max="12" width="12.00390625" style="0" bestFit="1" customWidth="1"/>
    <col min="14" max="16" width="12.00390625" style="0" bestFit="1" customWidth="1"/>
    <col min="17" max="17" width="12.7109375" style="0" bestFit="1" customWidth="1"/>
  </cols>
  <sheetData>
    <row r="1" ht="15.75">
      <c r="A1" s="5" t="s">
        <v>37</v>
      </c>
    </row>
    <row r="2" spans="1:8" ht="15.75">
      <c r="A2" s="5"/>
      <c r="B2" s="1"/>
      <c r="C2" s="1"/>
      <c r="D2" s="1"/>
      <c r="E2" s="1"/>
      <c r="F2" s="1"/>
      <c r="G2" s="1"/>
      <c r="H2" s="1"/>
    </row>
    <row r="3" ht="13.5" thickBot="1"/>
    <row r="4" spans="1:8" ht="12.75" customHeight="1">
      <c r="A4" s="76"/>
      <c r="B4" s="77" t="s">
        <v>18</v>
      </c>
      <c r="C4" s="77"/>
      <c r="D4" s="77"/>
      <c r="E4" s="77" t="s">
        <v>19</v>
      </c>
      <c r="F4" s="77"/>
      <c r="G4" s="77"/>
      <c r="H4" s="78" t="s">
        <v>20</v>
      </c>
    </row>
    <row r="5" spans="1:8" ht="12.75">
      <c r="A5" s="79">
        <v>2019</v>
      </c>
      <c r="B5" s="2" t="s">
        <v>0</v>
      </c>
      <c r="C5" s="2" t="s">
        <v>0</v>
      </c>
      <c r="D5" s="2" t="s">
        <v>1</v>
      </c>
      <c r="E5" s="2" t="s">
        <v>0</v>
      </c>
      <c r="F5" s="2" t="s">
        <v>0</v>
      </c>
      <c r="G5" s="2" t="s">
        <v>1</v>
      </c>
      <c r="H5" s="80"/>
    </row>
    <row r="6" spans="1:8" ht="12.75">
      <c r="A6" s="81"/>
      <c r="B6" s="18" t="s">
        <v>2</v>
      </c>
      <c r="C6" s="19" t="s">
        <v>3</v>
      </c>
      <c r="D6" s="19"/>
      <c r="E6" s="18" t="s">
        <v>2</v>
      </c>
      <c r="F6" s="19" t="s">
        <v>3</v>
      </c>
      <c r="G6" s="19"/>
      <c r="H6" s="82"/>
    </row>
    <row r="7" spans="1:8" ht="12.75">
      <c r="A7" s="83"/>
      <c r="B7" s="62"/>
      <c r="C7" s="63"/>
      <c r="D7" s="63"/>
      <c r="E7" s="62"/>
      <c r="F7" s="63"/>
      <c r="G7" s="63"/>
      <c r="H7" s="84"/>
    </row>
    <row r="8" spans="1:18" ht="12.75">
      <c r="A8" s="8" t="s">
        <v>4</v>
      </c>
      <c r="B8" s="4">
        <v>17.06537853046746</v>
      </c>
      <c r="C8" s="4">
        <v>21.958708748305902</v>
      </c>
      <c r="D8" s="4">
        <v>19.292381005060683</v>
      </c>
      <c r="E8" s="4">
        <v>15.706926690217236</v>
      </c>
      <c r="F8" s="4">
        <v>19.300054214789135</v>
      </c>
      <c r="G8" s="4">
        <v>17.667995654822935</v>
      </c>
      <c r="H8" s="11">
        <v>15.207550392893749</v>
      </c>
      <c r="L8" s="64"/>
      <c r="M8" s="64"/>
      <c r="N8" s="64"/>
      <c r="O8" s="64"/>
      <c r="P8" s="64"/>
      <c r="Q8" s="64"/>
      <c r="R8" s="7"/>
    </row>
    <row r="9" spans="1:8" ht="12.75">
      <c r="A9" s="8" t="s">
        <v>5</v>
      </c>
      <c r="B9" s="4">
        <v>14.969793121683997</v>
      </c>
      <c r="C9" s="4">
        <v>20.939685360925086</v>
      </c>
      <c r="D9" s="4">
        <v>17.384398270221048</v>
      </c>
      <c r="E9" s="4">
        <v>13.470235820527249</v>
      </c>
      <c r="F9" s="4">
        <v>17.387915045114735</v>
      </c>
      <c r="G9" s="4">
        <v>15.436368868996405</v>
      </c>
      <c r="H9" s="11">
        <v>13.881338821153996</v>
      </c>
    </row>
    <row r="10" spans="1:15" ht="12.75">
      <c r="A10" s="8" t="s">
        <v>6</v>
      </c>
      <c r="B10" s="4">
        <v>14.239284988827949</v>
      </c>
      <c r="C10" s="4">
        <v>19.436587248744576</v>
      </c>
      <c r="D10" s="4">
        <v>16.575658053972457</v>
      </c>
      <c r="E10" s="4">
        <v>11.397882614510777</v>
      </c>
      <c r="F10" s="4">
        <v>16.278756585945874</v>
      </c>
      <c r="G10" s="4">
        <v>13.886081614776</v>
      </c>
      <c r="H10" s="11">
        <v>12.282857807154482</v>
      </c>
      <c r="L10" s="7"/>
      <c r="O10" s="7"/>
    </row>
    <row r="11" spans="1:8" ht="12.75">
      <c r="A11" s="8" t="s">
        <v>7</v>
      </c>
      <c r="B11" s="4">
        <v>11.192893254034896</v>
      </c>
      <c r="C11" s="4">
        <v>16.603739243202483</v>
      </c>
      <c r="D11" s="4">
        <v>13.98860070330369</v>
      </c>
      <c r="E11" s="4">
        <v>8.736573876911422</v>
      </c>
      <c r="F11" s="4">
        <v>13.726632524334692</v>
      </c>
      <c r="G11" s="4">
        <v>11.509196562980756</v>
      </c>
      <c r="H11" s="11">
        <v>10.066141904449546</v>
      </c>
    </row>
    <row r="12" spans="1:8" ht="12.75">
      <c r="A12" s="8" t="s">
        <v>8</v>
      </c>
      <c r="B12" s="4">
        <v>11.312029595611685</v>
      </c>
      <c r="C12" s="4">
        <v>15.534417571865811</v>
      </c>
      <c r="D12" s="4">
        <v>13.522083954390194</v>
      </c>
      <c r="E12" s="4">
        <v>9.784960865677439</v>
      </c>
      <c r="F12" s="4">
        <v>11.359207210629647</v>
      </c>
      <c r="G12" s="4">
        <v>10.746057177525648</v>
      </c>
      <c r="H12" s="11">
        <v>9.256610102604578</v>
      </c>
    </row>
    <row r="13" spans="1:8" ht="12.75">
      <c r="A13" s="8" t="s">
        <v>9</v>
      </c>
      <c r="B13" s="4">
        <v>9.106001825650388</v>
      </c>
      <c r="C13" s="4">
        <v>14.984397634463315</v>
      </c>
      <c r="D13" s="4">
        <v>11.91581768771638</v>
      </c>
      <c r="E13" s="4">
        <v>6.762951420700117</v>
      </c>
      <c r="F13" s="4">
        <v>10.037435001909515</v>
      </c>
      <c r="G13" s="4">
        <v>8.63061055606856</v>
      </c>
      <c r="H13" s="11">
        <v>8.370123434543652</v>
      </c>
    </row>
    <row r="14" spans="1:8" ht="12.75">
      <c r="A14" s="8" t="s">
        <v>10</v>
      </c>
      <c r="B14" s="4">
        <v>6.717960189370922</v>
      </c>
      <c r="C14" s="4">
        <v>14.896063848673757</v>
      </c>
      <c r="D14" s="4">
        <v>10.190965961122986</v>
      </c>
      <c r="E14" s="4">
        <v>3.8656131305665635</v>
      </c>
      <c r="F14" s="4">
        <v>9.900761117856515</v>
      </c>
      <c r="G14" s="4">
        <v>6.663573485802567</v>
      </c>
      <c r="H14" s="11">
        <v>7.699837547382013</v>
      </c>
    </row>
    <row r="15" spans="1:8" ht="12.75">
      <c r="A15" s="8" t="s">
        <v>11</v>
      </c>
      <c r="B15" s="4">
        <v>6.579830535153709</v>
      </c>
      <c r="C15" s="4">
        <v>17.435034274470524</v>
      </c>
      <c r="D15" s="4">
        <v>10.998086098701302</v>
      </c>
      <c r="E15" s="4">
        <v>3.579243542182358</v>
      </c>
      <c r="F15" s="4">
        <v>11.190794926726753</v>
      </c>
      <c r="G15" s="4">
        <v>6.802381634919223</v>
      </c>
      <c r="H15" s="11">
        <v>7.3060283831318475</v>
      </c>
    </row>
    <row r="16" spans="1:8" ht="12.75">
      <c r="A16" s="8" t="s">
        <v>12</v>
      </c>
      <c r="B16" s="4">
        <v>9.694772794558334</v>
      </c>
      <c r="C16" s="4">
        <v>15.688420281323554</v>
      </c>
      <c r="D16" s="4">
        <v>12.808509035323459</v>
      </c>
      <c r="E16" s="4">
        <v>6.474953705939495</v>
      </c>
      <c r="F16" s="4">
        <v>10.402796403942173</v>
      </c>
      <c r="G16" s="4">
        <v>8.762349213046098</v>
      </c>
      <c r="H16" s="11">
        <v>8.501823360593832</v>
      </c>
    </row>
    <row r="17" spans="1:8" ht="12.75">
      <c r="A17" s="8" t="s">
        <v>13</v>
      </c>
      <c r="B17" s="4">
        <v>12.23458089589701</v>
      </c>
      <c r="C17" s="4">
        <v>17.43735874221605</v>
      </c>
      <c r="D17" s="4">
        <v>15.132959513986286</v>
      </c>
      <c r="E17" s="4">
        <v>11.06721589373189</v>
      </c>
      <c r="F17" s="4">
        <v>11.992151308791096</v>
      </c>
      <c r="G17" s="4">
        <v>11.686350190626497</v>
      </c>
      <c r="H17" s="11">
        <v>9.646130346232178</v>
      </c>
    </row>
    <row r="18" spans="1:8" ht="12.75">
      <c r="A18" s="8" t="s">
        <v>14</v>
      </c>
      <c r="B18" s="4">
        <v>16.246371854977106</v>
      </c>
      <c r="C18" s="4">
        <v>21.069704229582904</v>
      </c>
      <c r="D18" s="4">
        <v>18.42853236325066</v>
      </c>
      <c r="E18" s="4">
        <v>14.875272211211431</v>
      </c>
      <c r="F18" s="4">
        <v>18.284443615394473</v>
      </c>
      <c r="G18" s="4">
        <v>16.69104600028233</v>
      </c>
      <c r="H18" s="11">
        <v>14.316159425708516</v>
      </c>
    </row>
    <row r="19" spans="1:8" ht="12.75">
      <c r="A19" s="8" t="s">
        <v>15</v>
      </c>
      <c r="B19" s="4">
        <v>15.569244955965006</v>
      </c>
      <c r="C19" s="4">
        <v>22.89765808375836</v>
      </c>
      <c r="D19" s="4">
        <v>18.486687954697945</v>
      </c>
      <c r="E19" s="4">
        <v>14.764338912042984</v>
      </c>
      <c r="F19" s="4">
        <v>20.49837163169655</v>
      </c>
      <c r="G19" s="4">
        <v>17.396593969781634</v>
      </c>
      <c r="H19" s="11">
        <v>15.386501062265076</v>
      </c>
    </row>
    <row r="20" spans="1:8" ht="12.75">
      <c r="A20" s="10"/>
      <c r="B20" s="4"/>
      <c r="C20" s="4"/>
      <c r="D20" s="4"/>
      <c r="E20" s="4"/>
      <c r="F20" s="4"/>
      <c r="G20" s="4"/>
      <c r="H20" s="11"/>
    </row>
    <row r="21" spans="1:8" ht="13.5" thickBot="1">
      <c r="A21" s="12" t="s">
        <v>16</v>
      </c>
      <c r="B21" s="13">
        <v>12.077345211849874</v>
      </c>
      <c r="C21" s="13">
        <v>18.240147938961027</v>
      </c>
      <c r="D21" s="13">
        <v>14.893723383478926</v>
      </c>
      <c r="E21" s="13">
        <v>10.040514057018246</v>
      </c>
      <c r="F21" s="13">
        <v>14.196609965594265</v>
      </c>
      <c r="G21" s="13">
        <v>12.156550410802389</v>
      </c>
      <c r="H21" s="14">
        <v>10.993425215676124</v>
      </c>
    </row>
    <row r="23" ht="12.75">
      <c r="A23" s="6" t="s">
        <v>17</v>
      </c>
    </row>
  </sheetData>
  <sheetProtection/>
  <mergeCells count="5">
    <mergeCell ref="O8:Q8"/>
    <mergeCell ref="B4:D4"/>
    <mergeCell ref="E4:G4"/>
    <mergeCell ref="H4:H6"/>
    <mergeCell ref="L8:N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46">
      <selection activeCell="B52" sqref="B52:H63"/>
    </sheetView>
  </sheetViews>
  <sheetFormatPr defaultColWidth="11.421875" defaultRowHeight="12.75"/>
  <sheetData>
    <row r="1" spans="1:12" ht="15.75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2"/>
    </row>
    <row r="2" spans="1:12" ht="15.75">
      <c r="A2" s="23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2"/>
    </row>
    <row r="3" spans="1:12" ht="15.75">
      <c r="A3" s="23"/>
      <c r="B3" s="24"/>
      <c r="C3" s="24"/>
      <c r="D3" s="24"/>
      <c r="E3" s="24"/>
      <c r="F3" s="24"/>
      <c r="G3" s="24"/>
      <c r="H3" s="24"/>
      <c r="I3" s="24"/>
      <c r="J3" s="24"/>
      <c r="K3" s="25"/>
      <c r="L3" s="25"/>
    </row>
    <row r="4" spans="1:12" ht="13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69">
        <v>2018</v>
      </c>
      <c r="B5" s="71" t="s">
        <v>18</v>
      </c>
      <c r="C5" s="71"/>
      <c r="D5" s="71"/>
      <c r="E5" s="71" t="s">
        <v>19</v>
      </c>
      <c r="F5" s="71"/>
      <c r="G5" s="71"/>
      <c r="H5" s="72" t="s">
        <v>23</v>
      </c>
      <c r="I5" s="72" t="s">
        <v>24</v>
      </c>
      <c r="J5" s="74" t="s">
        <v>20</v>
      </c>
      <c r="K5" s="25"/>
      <c r="L5" s="25"/>
    </row>
    <row r="6" spans="1:12" ht="12.75">
      <c r="A6" s="70"/>
      <c r="B6" s="27" t="s">
        <v>0</v>
      </c>
      <c r="C6" s="27" t="s">
        <v>0</v>
      </c>
      <c r="D6" s="27" t="s">
        <v>25</v>
      </c>
      <c r="E6" s="27" t="s">
        <v>0</v>
      </c>
      <c r="F6" s="27" t="s">
        <v>0</v>
      </c>
      <c r="G6" s="27" t="s">
        <v>25</v>
      </c>
      <c r="H6" s="73"/>
      <c r="I6" s="73" t="s">
        <v>26</v>
      </c>
      <c r="J6" s="75" t="s">
        <v>27</v>
      </c>
      <c r="K6" s="25"/>
      <c r="L6" s="25"/>
    </row>
    <row r="7" spans="1:12" ht="12.75">
      <c r="A7" s="70"/>
      <c r="B7" s="28" t="s">
        <v>2</v>
      </c>
      <c r="C7" s="27" t="s">
        <v>3</v>
      </c>
      <c r="D7" s="27" t="s">
        <v>28</v>
      </c>
      <c r="E7" s="28" t="s">
        <v>2</v>
      </c>
      <c r="F7" s="27" t="s">
        <v>3</v>
      </c>
      <c r="G7" s="27" t="s">
        <v>29</v>
      </c>
      <c r="H7" s="73"/>
      <c r="I7" s="73" t="s">
        <v>30</v>
      </c>
      <c r="J7" s="75" t="s">
        <v>31</v>
      </c>
      <c r="K7" s="25"/>
      <c r="L7" s="25"/>
    </row>
    <row r="8" spans="1:12" ht="12.75">
      <c r="A8" s="8"/>
      <c r="B8" s="29"/>
      <c r="C8" s="29"/>
      <c r="D8" s="30"/>
      <c r="E8" s="29"/>
      <c r="F8" s="29"/>
      <c r="G8" s="30"/>
      <c r="H8" s="29"/>
      <c r="I8" s="29"/>
      <c r="J8" s="31"/>
      <c r="K8" s="25"/>
      <c r="L8" s="25"/>
    </row>
    <row r="9" spans="1:12" ht="12.75">
      <c r="A9" s="8" t="s">
        <v>4</v>
      </c>
      <c r="B9" s="32">
        <v>86057</v>
      </c>
      <c r="C9" s="32">
        <v>89965</v>
      </c>
      <c r="D9" s="33">
        <f>SUM(B9,C9)</f>
        <v>176022</v>
      </c>
      <c r="E9" s="32">
        <v>149169</v>
      </c>
      <c r="F9" s="32">
        <v>207092</v>
      </c>
      <c r="G9" s="33">
        <f>SUM(E9,F9)</f>
        <v>356261</v>
      </c>
      <c r="H9" s="34">
        <v>53.53</v>
      </c>
      <c r="I9" s="34">
        <v>2.02</v>
      </c>
      <c r="J9" s="35">
        <v>3321</v>
      </c>
      <c r="K9" s="36"/>
      <c r="L9" s="36"/>
    </row>
    <row r="10" spans="1:12" ht="12.75">
      <c r="A10" s="8" t="s">
        <v>5</v>
      </c>
      <c r="B10" s="32">
        <v>101601</v>
      </c>
      <c r="C10" s="32">
        <v>94904</v>
      </c>
      <c r="D10" s="33">
        <f aca="true" t="shared" si="0" ref="D10:D20">SUM(B10,C10)</f>
        <v>196505</v>
      </c>
      <c r="E10" s="32">
        <v>176233</v>
      </c>
      <c r="F10" s="32">
        <v>208342</v>
      </c>
      <c r="G10" s="33">
        <f aca="true" t="shared" si="1" ref="G10:G20">SUM(E10,F10)</f>
        <v>384575</v>
      </c>
      <c r="H10" s="34">
        <v>63.08</v>
      </c>
      <c r="I10" s="34">
        <v>1.96</v>
      </c>
      <c r="J10" s="35">
        <v>3406</v>
      </c>
      <c r="K10" s="25"/>
      <c r="L10" s="25"/>
    </row>
    <row r="11" spans="1:12" ht="12.75">
      <c r="A11" s="8" t="s">
        <v>6</v>
      </c>
      <c r="B11" s="32">
        <v>103016</v>
      </c>
      <c r="C11" s="32">
        <v>111436</v>
      </c>
      <c r="D11" s="33">
        <f t="shared" si="0"/>
        <v>214452</v>
      </c>
      <c r="E11" s="32">
        <v>196442</v>
      </c>
      <c r="F11" s="32">
        <v>256844</v>
      </c>
      <c r="G11" s="33">
        <f t="shared" si="1"/>
        <v>453286</v>
      </c>
      <c r="H11" s="34">
        <v>65.99</v>
      </c>
      <c r="I11" s="34">
        <v>2.11</v>
      </c>
      <c r="J11" s="35">
        <v>3505</v>
      </c>
      <c r="K11" s="25"/>
      <c r="L11" s="25"/>
    </row>
    <row r="12" spans="1:12" ht="12.75">
      <c r="A12" s="8" t="s">
        <v>7</v>
      </c>
      <c r="B12" s="32">
        <v>100013</v>
      </c>
      <c r="C12" s="32">
        <v>138343</v>
      </c>
      <c r="D12" s="33">
        <f t="shared" si="0"/>
        <v>238356</v>
      </c>
      <c r="E12" s="32">
        <v>189637</v>
      </c>
      <c r="F12" s="32">
        <v>314593</v>
      </c>
      <c r="G12" s="33">
        <f t="shared" si="1"/>
        <v>504230</v>
      </c>
      <c r="H12" s="34">
        <v>74.19</v>
      </c>
      <c r="I12" s="34">
        <v>2.12</v>
      </c>
      <c r="J12" s="35">
        <v>3786</v>
      </c>
      <c r="K12" s="25"/>
      <c r="L12" s="25"/>
    </row>
    <row r="13" spans="1:12" ht="12.75">
      <c r="A13" s="8" t="s">
        <v>8</v>
      </c>
      <c r="B13" s="32">
        <v>93252</v>
      </c>
      <c r="C13" s="32">
        <v>153843</v>
      </c>
      <c r="D13" s="33">
        <f t="shared" si="0"/>
        <v>247095</v>
      </c>
      <c r="E13" s="32">
        <v>169989</v>
      </c>
      <c r="F13" s="32">
        <v>353624</v>
      </c>
      <c r="G13" s="33">
        <f t="shared" si="1"/>
        <v>523613</v>
      </c>
      <c r="H13" s="34">
        <v>74.73</v>
      </c>
      <c r="I13" s="34">
        <v>2.12</v>
      </c>
      <c r="J13" s="35">
        <v>3742</v>
      </c>
      <c r="K13" s="25"/>
      <c r="L13" s="25"/>
    </row>
    <row r="14" spans="1:12" ht="12.75">
      <c r="A14" s="8" t="s">
        <v>9</v>
      </c>
      <c r="B14" s="32">
        <v>98175</v>
      </c>
      <c r="C14" s="32">
        <v>144236</v>
      </c>
      <c r="D14" s="33">
        <f t="shared" si="0"/>
        <v>242411</v>
      </c>
      <c r="E14" s="32">
        <v>163543</v>
      </c>
      <c r="F14" s="32">
        <v>314692</v>
      </c>
      <c r="G14" s="33">
        <f t="shared" si="1"/>
        <v>478235</v>
      </c>
      <c r="H14" s="34">
        <v>69.5</v>
      </c>
      <c r="I14" s="34">
        <v>1.97</v>
      </c>
      <c r="J14" s="35">
        <v>3668</v>
      </c>
      <c r="K14" s="25"/>
      <c r="L14" s="25"/>
    </row>
    <row r="15" spans="1:12" ht="12.75">
      <c r="A15" s="8" t="s">
        <v>10</v>
      </c>
      <c r="B15" s="32">
        <v>81291</v>
      </c>
      <c r="C15" s="32">
        <v>131903</v>
      </c>
      <c r="D15" s="33">
        <f t="shared" si="0"/>
        <v>213194</v>
      </c>
      <c r="E15" s="32">
        <v>138802</v>
      </c>
      <c r="F15" s="32">
        <v>289990</v>
      </c>
      <c r="G15" s="33">
        <f t="shared" si="1"/>
        <v>428792</v>
      </c>
      <c r="H15" s="34">
        <v>62.97</v>
      </c>
      <c r="I15" s="34">
        <v>2.01</v>
      </c>
      <c r="J15" s="35">
        <v>3461</v>
      </c>
      <c r="K15" s="25"/>
      <c r="L15" s="25"/>
    </row>
    <row r="16" spans="1:12" ht="12.75">
      <c r="A16" s="8" t="s">
        <v>11</v>
      </c>
      <c r="B16" s="32">
        <v>80860</v>
      </c>
      <c r="C16" s="32">
        <v>151631</v>
      </c>
      <c r="D16" s="33">
        <f t="shared" si="0"/>
        <v>232491</v>
      </c>
      <c r="E16" s="32">
        <v>146775</v>
      </c>
      <c r="F16" s="32">
        <v>325841</v>
      </c>
      <c r="G16" s="33">
        <f t="shared" si="1"/>
        <v>472616</v>
      </c>
      <c r="H16" s="34">
        <v>69.98</v>
      </c>
      <c r="I16" s="34">
        <v>2.03</v>
      </c>
      <c r="J16" s="35">
        <v>3342</v>
      </c>
      <c r="K16" s="25"/>
      <c r="L16" s="25"/>
    </row>
    <row r="17" spans="1:12" ht="12.75">
      <c r="A17" s="8" t="s">
        <v>12</v>
      </c>
      <c r="B17" s="32">
        <v>83334</v>
      </c>
      <c r="C17" s="32">
        <v>15610</v>
      </c>
      <c r="D17" s="33">
        <f t="shared" si="0"/>
        <v>98944</v>
      </c>
      <c r="E17" s="32">
        <v>154608</v>
      </c>
      <c r="F17" s="32">
        <v>356623</v>
      </c>
      <c r="G17" s="33">
        <f t="shared" si="1"/>
        <v>511231</v>
      </c>
      <c r="H17" s="34">
        <v>74.84</v>
      </c>
      <c r="I17" s="34">
        <v>2.13</v>
      </c>
      <c r="J17" s="35">
        <v>3681</v>
      </c>
      <c r="K17" s="25"/>
      <c r="L17" s="25"/>
    </row>
    <row r="18" spans="1:12" ht="12.75">
      <c r="A18" s="8" t="s">
        <v>13</v>
      </c>
      <c r="B18" s="32">
        <v>101950</v>
      </c>
      <c r="C18" s="32">
        <v>154643</v>
      </c>
      <c r="D18" s="33">
        <f t="shared" si="0"/>
        <v>256593</v>
      </c>
      <c r="E18" s="32">
        <v>189045</v>
      </c>
      <c r="F18" s="32">
        <v>347283</v>
      </c>
      <c r="G18" s="33">
        <f t="shared" si="1"/>
        <v>536328</v>
      </c>
      <c r="H18" s="34">
        <v>75.78</v>
      </c>
      <c r="I18" s="34">
        <v>2.09</v>
      </c>
      <c r="J18" s="35">
        <v>3836</v>
      </c>
      <c r="K18" s="25"/>
      <c r="L18" s="25"/>
    </row>
    <row r="19" spans="1:12" ht="12.75">
      <c r="A19" s="8" t="s">
        <v>14</v>
      </c>
      <c r="B19" s="32">
        <v>114437</v>
      </c>
      <c r="C19" s="32">
        <v>107494</v>
      </c>
      <c r="D19" s="33">
        <f t="shared" si="0"/>
        <v>221931</v>
      </c>
      <c r="E19" s="32">
        <v>206875</v>
      </c>
      <c r="F19" s="32">
        <v>251945</v>
      </c>
      <c r="G19" s="33">
        <f t="shared" si="1"/>
        <v>458820</v>
      </c>
      <c r="H19" s="34">
        <v>66.36</v>
      </c>
      <c r="I19" s="34">
        <v>2.07</v>
      </c>
      <c r="J19" s="35">
        <v>3730</v>
      </c>
      <c r="K19" s="25"/>
      <c r="L19" s="25"/>
    </row>
    <row r="20" spans="1:12" ht="12.75">
      <c r="A20" s="8" t="s">
        <v>15</v>
      </c>
      <c r="B20" s="32">
        <v>100569</v>
      </c>
      <c r="C20" s="32">
        <v>97170</v>
      </c>
      <c r="D20" s="33">
        <f t="shared" si="0"/>
        <v>197739</v>
      </c>
      <c r="E20" s="32">
        <v>184359</v>
      </c>
      <c r="F20" s="32">
        <v>234944</v>
      </c>
      <c r="G20" s="33">
        <f t="shared" si="1"/>
        <v>419303</v>
      </c>
      <c r="H20" s="34">
        <v>58.9</v>
      </c>
      <c r="I20" s="34">
        <v>2.12</v>
      </c>
      <c r="J20" s="35">
        <v>3671</v>
      </c>
      <c r="K20" s="25"/>
      <c r="L20" s="25"/>
    </row>
    <row r="21" spans="1:12" ht="12.75">
      <c r="A21" s="8"/>
      <c r="B21" s="37"/>
      <c r="C21" s="37"/>
      <c r="D21" s="37"/>
      <c r="E21" s="37"/>
      <c r="F21" s="37"/>
      <c r="G21" s="37"/>
      <c r="H21" s="38"/>
      <c r="I21" s="38"/>
      <c r="J21" s="39"/>
      <c r="K21" s="25"/>
      <c r="L21" s="25"/>
    </row>
    <row r="22" spans="1:12" ht="13.5" thickBot="1">
      <c r="A22" s="40" t="s">
        <v>16</v>
      </c>
      <c r="B22" s="41">
        <f aca="true" t="shared" si="2" ref="B22:G22">SUM(B9:B20)</f>
        <v>1144555</v>
      </c>
      <c r="C22" s="41">
        <f t="shared" si="2"/>
        <v>1391178</v>
      </c>
      <c r="D22" s="41">
        <f t="shared" si="2"/>
        <v>2535733</v>
      </c>
      <c r="E22" s="41">
        <f t="shared" si="2"/>
        <v>2065477</v>
      </c>
      <c r="F22" s="41">
        <f t="shared" si="2"/>
        <v>3461813</v>
      </c>
      <c r="G22" s="41">
        <f t="shared" si="2"/>
        <v>5527290</v>
      </c>
      <c r="H22" s="42">
        <f>AVERAGE(H9:H20)</f>
        <v>67.4875</v>
      </c>
      <c r="I22" s="42">
        <f>AVERAGE(I9:I20)</f>
        <v>2.0625000000000004</v>
      </c>
      <c r="J22" s="43">
        <f>AVERAGE(J9:J20)</f>
        <v>3595.75</v>
      </c>
      <c r="K22" s="25"/>
      <c r="L22" s="25"/>
    </row>
    <row r="25" spans="1:10" ht="15.75">
      <c r="A25" s="5" t="s">
        <v>32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5.75">
      <c r="A26" s="45" t="s">
        <v>33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2.75">
      <c r="A27" s="44"/>
      <c r="B27" s="44"/>
      <c r="C27" s="44"/>
      <c r="D27" s="44"/>
      <c r="E27" s="44"/>
      <c r="F27" s="44"/>
      <c r="G27" s="44"/>
      <c r="H27" s="44"/>
      <c r="I27" s="44"/>
      <c r="J27" s="44"/>
    </row>
    <row r="28" ht="13.5" thickBot="1"/>
    <row r="29" spans="1:10" ht="12.75">
      <c r="A29" s="46"/>
      <c r="B29" s="71" t="s">
        <v>18</v>
      </c>
      <c r="C29" s="71"/>
      <c r="D29" s="71"/>
      <c r="E29" s="71" t="s">
        <v>19</v>
      </c>
      <c r="F29" s="71"/>
      <c r="G29" s="71"/>
      <c r="H29" s="47" t="s">
        <v>34</v>
      </c>
      <c r="I29" s="26" t="s">
        <v>26</v>
      </c>
      <c r="J29" s="48" t="s">
        <v>27</v>
      </c>
    </row>
    <row r="30" spans="1:10" ht="12.75">
      <c r="A30" s="49">
        <v>2018</v>
      </c>
      <c r="B30" s="27" t="s">
        <v>0</v>
      </c>
      <c r="C30" s="27" t="s">
        <v>0</v>
      </c>
      <c r="D30" s="27" t="s">
        <v>25</v>
      </c>
      <c r="E30" s="27" t="s">
        <v>0</v>
      </c>
      <c r="F30" s="27" t="s">
        <v>0</v>
      </c>
      <c r="G30" s="27" t="s">
        <v>25</v>
      </c>
      <c r="H30" s="50" t="s">
        <v>35</v>
      </c>
      <c r="I30" s="50" t="s">
        <v>36</v>
      </c>
      <c r="J30" s="51" t="s">
        <v>31</v>
      </c>
    </row>
    <row r="31" spans="1:10" ht="12.75">
      <c r="A31" s="52"/>
      <c r="B31" s="53" t="s">
        <v>2</v>
      </c>
      <c r="C31" s="54" t="s">
        <v>3</v>
      </c>
      <c r="D31" s="54" t="s">
        <v>28</v>
      </c>
      <c r="E31" s="53" t="s">
        <v>2</v>
      </c>
      <c r="F31" s="54" t="s">
        <v>3</v>
      </c>
      <c r="G31" s="54" t="s">
        <v>29</v>
      </c>
      <c r="H31" s="52"/>
      <c r="I31" s="52"/>
      <c r="J31" s="55"/>
    </row>
    <row r="32" spans="1:10" ht="12.75">
      <c r="A32" s="8"/>
      <c r="B32" s="27"/>
      <c r="C32" s="27"/>
      <c r="D32" s="27"/>
      <c r="E32" s="27"/>
      <c r="F32" s="27"/>
      <c r="G32" s="27"/>
      <c r="H32" s="27"/>
      <c r="I32" s="27"/>
      <c r="J32" s="56"/>
    </row>
    <row r="33" spans="1:10" ht="12.75">
      <c r="A33" s="8" t="s">
        <v>4</v>
      </c>
      <c r="B33" s="32">
        <v>511537</v>
      </c>
      <c r="C33" s="32">
        <v>401303</v>
      </c>
      <c r="D33" s="32">
        <f>SUM(B33+C33)</f>
        <v>912840</v>
      </c>
      <c r="E33" s="32">
        <v>997507</v>
      </c>
      <c r="F33" s="32">
        <v>1129956</v>
      </c>
      <c r="G33" s="32">
        <f>SUM(E33+F33)</f>
        <v>2127463</v>
      </c>
      <c r="H33" s="34">
        <v>37.81</v>
      </c>
      <c r="I33" s="34">
        <v>2.33</v>
      </c>
      <c r="J33" s="35">
        <v>21690</v>
      </c>
    </row>
    <row r="34" spans="1:10" ht="12.75">
      <c r="A34" s="8" t="s">
        <v>5</v>
      </c>
      <c r="B34" s="32">
        <v>657824</v>
      </c>
      <c r="C34" s="32">
        <v>456137</v>
      </c>
      <c r="D34" s="32">
        <f aca="true" t="shared" si="3" ref="D34:D44">SUM(B34+C34)</f>
        <v>1113961</v>
      </c>
      <c r="E34" s="32">
        <v>1272306</v>
      </c>
      <c r="F34" s="32">
        <v>1307936</v>
      </c>
      <c r="G34" s="32">
        <f aca="true" t="shared" si="4" ref="G34:G44">SUM(E34+F34)</f>
        <v>2580242</v>
      </c>
      <c r="H34" s="34">
        <v>44.54</v>
      </c>
      <c r="I34" s="34">
        <v>2.32</v>
      </c>
      <c r="J34" s="35">
        <v>24846</v>
      </c>
    </row>
    <row r="35" spans="1:10" ht="12.75">
      <c r="A35" s="8" t="s">
        <v>6</v>
      </c>
      <c r="B35" s="32">
        <v>782158</v>
      </c>
      <c r="C35" s="32">
        <v>613758</v>
      </c>
      <c r="D35" s="32">
        <f t="shared" si="3"/>
        <v>1395916</v>
      </c>
      <c r="E35" s="32">
        <v>1860174</v>
      </c>
      <c r="F35" s="32">
        <v>1890010</v>
      </c>
      <c r="G35" s="32">
        <f t="shared" si="4"/>
        <v>3750184</v>
      </c>
      <c r="H35" s="34">
        <v>48.94</v>
      </c>
      <c r="I35" s="34">
        <v>2.69</v>
      </c>
      <c r="J35" s="35">
        <v>30457</v>
      </c>
    </row>
    <row r="36" spans="1:10" ht="12.75">
      <c r="A36" s="8" t="s">
        <v>7</v>
      </c>
      <c r="B36" s="32">
        <v>795272</v>
      </c>
      <c r="C36" s="32">
        <v>863922</v>
      </c>
      <c r="D36" s="32">
        <f t="shared" si="3"/>
        <v>1659194</v>
      </c>
      <c r="E36" s="32">
        <v>1907120</v>
      </c>
      <c r="F36" s="32">
        <v>2547950</v>
      </c>
      <c r="G36" s="32">
        <f t="shared" si="4"/>
        <v>4455070</v>
      </c>
      <c r="H36" s="34">
        <v>53.39</v>
      </c>
      <c r="I36" s="34">
        <v>2.69</v>
      </c>
      <c r="J36" s="35">
        <v>35521</v>
      </c>
    </row>
    <row r="37" spans="1:10" ht="12.75">
      <c r="A37" s="8" t="s">
        <v>8</v>
      </c>
      <c r="B37" s="32">
        <v>818631</v>
      </c>
      <c r="C37" s="32">
        <v>1006793</v>
      </c>
      <c r="D37" s="32">
        <f t="shared" si="3"/>
        <v>1825424</v>
      </c>
      <c r="E37" s="32">
        <v>1804934</v>
      </c>
      <c r="F37" s="32">
        <v>3225254</v>
      </c>
      <c r="G37" s="32">
        <f t="shared" si="4"/>
        <v>5030188</v>
      </c>
      <c r="H37" s="34">
        <v>54.34</v>
      </c>
      <c r="I37" s="34">
        <v>2.76</v>
      </c>
      <c r="J37" s="35">
        <v>39837</v>
      </c>
    </row>
    <row r="38" spans="1:10" ht="12.75">
      <c r="A38" s="8" t="s">
        <v>9</v>
      </c>
      <c r="B38" s="32">
        <v>956832</v>
      </c>
      <c r="C38" s="32">
        <v>938731</v>
      </c>
      <c r="D38" s="32">
        <f t="shared" si="3"/>
        <v>1895563</v>
      </c>
      <c r="E38" s="32">
        <v>2266790</v>
      </c>
      <c r="F38" s="32">
        <v>3291517</v>
      </c>
      <c r="G38" s="32">
        <f t="shared" si="4"/>
        <v>5558307</v>
      </c>
      <c r="H38" s="34">
        <v>59.82</v>
      </c>
      <c r="I38" s="34">
        <v>2.93</v>
      </c>
      <c r="J38" s="35">
        <v>43304</v>
      </c>
    </row>
    <row r="39" spans="1:10" ht="12.75">
      <c r="A39" s="8" t="s">
        <v>10</v>
      </c>
      <c r="B39" s="32">
        <v>1078462</v>
      </c>
      <c r="C39" s="32">
        <v>863870</v>
      </c>
      <c r="D39" s="32">
        <f t="shared" si="3"/>
        <v>1942332</v>
      </c>
      <c r="E39" s="32">
        <v>3398832</v>
      </c>
      <c r="F39" s="32">
        <v>3179938</v>
      </c>
      <c r="G39" s="32">
        <f t="shared" si="4"/>
        <v>6578770</v>
      </c>
      <c r="H39" s="34">
        <v>66.67</v>
      </c>
      <c r="I39" s="34">
        <v>3.39</v>
      </c>
      <c r="J39" s="35">
        <v>45850</v>
      </c>
    </row>
    <row r="40" spans="1:10" ht="12.75">
      <c r="A40" s="8" t="s">
        <v>11</v>
      </c>
      <c r="B40" s="32">
        <v>1280548</v>
      </c>
      <c r="C40" s="32">
        <v>905928</v>
      </c>
      <c r="D40" s="32">
        <f t="shared" si="3"/>
        <v>2186476</v>
      </c>
      <c r="E40" s="32">
        <v>4100949</v>
      </c>
      <c r="F40" s="32">
        <v>3168539</v>
      </c>
      <c r="G40" s="32">
        <f t="shared" si="4"/>
        <v>7269488</v>
      </c>
      <c r="H40" s="34">
        <v>72.55</v>
      </c>
      <c r="I40" s="34">
        <v>3.32</v>
      </c>
      <c r="J40" s="35">
        <v>46833</v>
      </c>
    </row>
    <row r="41" spans="1:10" ht="12.75">
      <c r="A41" s="8" t="s">
        <v>12</v>
      </c>
      <c r="B41" s="32">
        <v>920117</v>
      </c>
      <c r="C41" s="32">
        <v>1008693</v>
      </c>
      <c r="D41" s="32">
        <f t="shared" si="3"/>
        <v>1928810</v>
      </c>
      <c r="E41" s="32">
        <v>2399575</v>
      </c>
      <c r="F41" s="32">
        <v>3541523</v>
      </c>
      <c r="G41" s="32">
        <f t="shared" si="4"/>
        <v>5941098</v>
      </c>
      <c r="H41" s="34">
        <v>64.04</v>
      </c>
      <c r="I41" s="34">
        <v>3.08</v>
      </c>
      <c r="J41" s="35">
        <v>44585</v>
      </c>
    </row>
    <row r="42" spans="1:10" ht="12.75">
      <c r="A42" s="8" t="s">
        <v>13</v>
      </c>
      <c r="B42" s="32">
        <v>796078</v>
      </c>
      <c r="C42" s="32">
        <v>947239</v>
      </c>
      <c r="D42" s="32">
        <f t="shared" si="3"/>
        <v>1743317</v>
      </c>
      <c r="E42" s="32">
        <v>1732580</v>
      </c>
      <c r="F42" s="32">
        <v>3145089</v>
      </c>
      <c r="G42" s="32">
        <f t="shared" si="4"/>
        <v>4877669</v>
      </c>
      <c r="H42" s="34">
        <v>55.79</v>
      </c>
      <c r="I42" s="34">
        <v>2.8</v>
      </c>
      <c r="J42" s="35">
        <v>38333</v>
      </c>
    </row>
    <row r="43" spans="1:10" ht="12.75">
      <c r="A43" s="8" t="s">
        <v>14</v>
      </c>
      <c r="B43" s="32">
        <v>649264</v>
      </c>
      <c r="C43" s="32">
        <v>500354</v>
      </c>
      <c r="D43" s="32">
        <f t="shared" si="3"/>
        <v>1149618</v>
      </c>
      <c r="E43" s="32">
        <v>1282819</v>
      </c>
      <c r="F43" s="32">
        <v>1446777</v>
      </c>
      <c r="G43" s="32">
        <f t="shared" si="4"/>
        <v>2729596</v>
      </c>
      <c r="H43" s="34">
        <v>45.4</v>
      </c>
      <c r="I43" s="34">
        <v>2.37</v>
      </c>
      <c r="J43" s="35">
        <v>25940</v>
      </c>
    </row>
    <row r="44" spans="1:10" ht="12.75">
      <c r="A44" s="8" t="s">
        <v>15</v>
      </c>
      <c r="B44" s="32">
        <v>644900</v>
      </c>
      <c r="C44" s="32">
        <v>417170</v>
      </c>
      <c r="D44" s="32">
        <f t="shared" si="3"/>
        <v>1062070</v>
      </c>
      <c r="E44" s="32">
        <v>1285456</v>
      </c>
      <c r="F44" s="32">
        <v>1090512</v>
      </c>
      <c r="G44" s="32">
        <f t="shared" si="4"/>
        <v>2375968</v>
      </c>
      <c r="H44" s="34">
        <v>41.2</v>
      </c>
      <c r="I44" s="34">
        <v>2.24</v>
      </c>
      <c r="J44" s="35">
        <v>23619</v>
      </c>
    </row>
    <row r="45" spans="1:10" ht="12.75">
      <c r="A45" s="8"/>
      <c r="B45" s="57"/>
      <c r="C45" s="57"/>
      <c r="D45" s="57"/>
      <c r="E45" s="57"/>
      <c r="F45" s="57"/>
      <c r="G45" s="57"/>
      <c r="H45" s="58"/>
      <c r="I45" s="58"/>
      <c r="J45" s="35"/>
    </row>
    <row r="46" spans="1:10" ht="13.5" thickBot="1">
      <c r="A46" s="40" t="s">
        <v>16</v>
      </c>
      <c r="B46" s="59">
        <f aca="true" t="shared" si="5" ref="B46:G46">SUM(B33:B44)</f>
        <v>9891623</v>
      </c>
      <c r="C46" s="59">
        <f t="shared" si="5"/>
        <v>8923898</v>
      </c>
      <c r="D46" s="59">
        <f t="shared" si="5"/>
        <v>18815521</v>
      </c>
      <c r="E46" s="59">
        <f t="shared" si="5"/>
        <v>24309042</v>
      </c>
      <c r="F46" s="59">
        <f t="shared" si="5"/>
        <v>28965001</v>
      </c>
      <c r="G46" s="59">
        <f t="shared" si="5"/>
        <v>53274043</v>
      </c>
      <c r="H46" s="60">
        <f>AVERAGE(H33:H44)</f>
        <v>53.70750000000001</v>
      </c>
      <c r="I46" s="60">
        <f>AVERAGE(I33:I44)</f>
        <v>2.7433333333333336</v>
      </c>
      <c r="J46" s="61">
        <f>AVERAGE(J33:J44)</f>
        <v>35067.916666666664</v>
      </c>
    </row>
    <row r="48" spans="1:8" ht="12.75">
      <c r="A48" s="15"/>
      <c r="B48" s="65" t="s">
        <v>18</v>
      </c>
      <c r="C48" s="65"/>
      <c r="D48" s="65"/>
      <c r="E48" s="65" t="s">
        <v>19</v>
      </c>
      <c r="F48" s="65"/>
      <c r="G48" s="65"/>
      <c r="H48" s="66" t="s">
        <v>20</v>
      </c>
    </row>
    <row r="49" spans="1:8" ht="12.75">
      <c r="A49" s="16">
        <v>2018</v>
      </c>
      <c r="B49" s="2" t="s">
        <v>0</v>
      </c>
      <c r="C49" s="2" t="s">
        <v>0</v>
      </c>
      <c r="D49" s="2" t="s">
        <v>1</v>
      </c>
      <c r="E49" s="2" t="s">
        <v>0</v>
      </c>
      <c r="F49" s="2" t="s">
        <v>0</v>
      </c>
      <c r="G49" s="2" t="s">
        <v>1</v>
      </c>
      <c r="H49" s="67"/>
    </row>
    <row r="50" spans="1:8" ht="12.75">
      <c r="A50" s="17"/>
      <c r="B50" s="18" t="s">
        <v>2</v>
      </c>
      <c r="C50" s="19" t="s">
        <v>3</v>
      </c>
      <c r="D50" s="19"/>
      <c r="E50" s="18" t="s">
        <v>2</v>
      </c>
      <c r="F50" s="19" t="s">
        <v>3</v>
      </c>
      <c r="G50" s="19"/>
      <c r="H50" s="68"/>
    </row>
    <row r="51" spans="1:8" ht="12.75">
      <c r="A51" s="10"/>
      <c r="B51" s="3"/>
      <c r="C51" s="2"/>
      <c r="D51" s="2"/>
      <c r="E51" s="3"/>
      <c r="F51" s="2"/>
      <c r="G51" s="2"/>
      <c r="H51" s="9"/>
    </row>
    <row r="52" spans="1:8" ht="12.75">
      <c r="A52" s="8" t="s">
        <v>4</v>
      </c>
      <c r="B52" s="4">
        <f aca="true" t="shared" si="6" ref="B52:G52">B9/B33*100</f>
        <v>16.82322099867654</v>
      </c>
      <c r="C52" s="4">
        <f t="shared" si="6"/>
        <v>22.41822263975101</v>
      </c>
      <c r="D52" s="4">
        <f t="shared" si="6"/>
        <v>19.282897331405284</v>
      </c>
      <c r="E52" s="4">
        <f t="shared" si="6"/>
        <v>14.954180772666255</v>
      </c>
      <c r="F52" s="4">
        <f t="shared" si="6"/>
        <v>18.32743929852136</v>
      </c>
      <c r="G52" s="4">
        <f t="shared" si="6"/>
        <v>16.74581414576893</v>
      </c>
      <c r="H52" s="4">
        <f>J9/J33*100</f>
        <v>15.311203319502075</v>
      </c>
    </row>
    <row r="53" spans="1:8" ht="12.75">
      <c r="A53" s="8" t="s">
        <v>5</v>
      </c>
      <c r="B53" s="4">
        <f aca="true" t="shared" si="7" ref="B53:G63">B10/B34*100</f>
        <v>15.445012647759887</v>
      </c>
      <c r="C53" s="4">
        <f t="shared" si="7"/>
        <v>20.80602976737252</v>
      </c>
      <c r="D53" s="4">
        <f t="shared" si="7"/>
        <v>17.64020463912112</v>
      </c>
      <c r="E53" s="4">
        <f t="shared" si="7"/>
        <v>13.851463405815897</v>
      </c>
      <c r="F53" s="4">
        <f t="shared" si="7"/>
        <v>15.929066865657035</v>
      </c>
      <c r="G53" s="4">
        <f t="shared" si="7"/>
        <v>14.904609722653921</v>
      </c>
      <c r="H53" s="4">
        <f aca="true" t="shared" si="8" ref="H53:H63">J10/J34*100</f>
        <v>13.70844401513322</v>
      </c>
    </row>
    <row r="54" spans="1:8" ht="12.75">
      <c r="A54" s="8" t="s">
        <v>6</v>
      </c>
      <c r="B54" s="4">
        <f t="shared" si="7"/>
        <v>13.170740438632603</v>
      </c>
      <c r="C54" s="4">
        <f t="shared" si="7"/>
        <v>18.156341750331563</v>
      </c>
      <c r="D54" s="4">
        <f t="shared" si="7"/>
        <v>15.362815527581889</v>
      </c>
      <c r="E54" s="4">
        <f t="shared" si="7"/>
        <v>10.560409940145385</v>
      </c>
      <c r="F54" s="4">
        <f t="shared" si="7"/>
        <v>13.589557727207794</v>
      </c>
      <c r="G54" s="4">
        <f t="shared" si="7"/>
        <v>12.087033596218212</v>
      </c>
      <c r="H54" s="4">
        <f t="shared" si="8"/>
        <v>11.508027711199396</v>
      </c>
    </row>
    <row r="55" spans="1:8" ht="12.75">
      <c r="A55" s="8" t="s">
        <v>7</v>
      </c>
      <c r="B55" s="4">
        <f t="shared" si="7"/>
        <v>12.575948857749298</v>
      </c>
      <c r="C55" s="4">
        <f t="shared" si="7"/>
        <v>16.013366947479053</v>
      </c>
      <c r="D55" s="4">
        <f t="shared" si="7"/>
        <v>14.365770368022062</v>
      </c>
      <c r="E55" s="4">
        <f t="shared" si="7"/>
        <v>9.943632283233358</v>
      </c>
      <c r="F55" s="4">
        <f t="shared" si="7"/>
        <v>12.346906336466573</v>
      </c>
      <c r="G55" s="4">
        <f t="shared" si="7"/>
        <v>11.318116213662186</v>
      </c>
      <c r="H55" s="4">
        <f t="shared" si="8"/>
        <v>10.658483713859408</v>
      </c>
    </row>
    <row r="56" spans="1:8" ht="12.75">
      <c r="A56" s="8" t="s">
        <v>8</v>
      </c>
      <c r="B56" s="4">
        <f t="shared" si="7"/>
        <v>11.391212890789623</v>
      </c>
      <c r="C56" s="4">
        <f t="shared" si="7"/>
        <v>15.280499566445139</v>
      </c>
      <c r="D56" s="4">
        <f t="shared" si="7"/>
        <v>13.536307181235701</v>
      </c>
      <c r="E56" s="4">
        <f t="shared" si="7"/>
        <v>9.418017500916932</v>
      </c>
      <c r="F56" s="4">
        <f t="shared" si="7"/>
        <v>10.964221732613927</v>
      </c>
      <c r="G56" s="4">
        <f t="shared" si="7"/>
        <v>10.409412133303963</v>
      </c>
      <c r="H56" s="4">
        <f t="shared" si="8"/>
        <v>9.39327760624545</v>
      </c>
    </row>
    <row r="57" spans="1:8" ht="12.75">
      <c r="A57" s="8" t="s">
        <v>9</v>
      </c>
      <c r="B57" s="4">
        <f t="shared" si="7"/>
        <v>10.260421892244405</v>
      </c>
      <c r="C57" s="4">
        <f t="shared" si="7"/>
        <v>15.364998066538762</v>
      </c>
      <c r="D57" s="4">
        <f t="shared" si="7"/>
        <v>12.788337818368475</v>
      </c>
      <c r="E57" s="4">
        <f t="shared" si="7"/>
        <v>7.214739786217515</v>
      </c>
      <c r="F57" s="4">
        <f t="shared" si="7"/>
        <v>9.560698000344523</v>
      </c>
      <c r="G57" s="4">
        <f t="shared" si="7"/>
        <v>8.603968798412897</v>
      </c>
      <c r="H57" s="4">
        <f t="shared" si="8"/>
        <v>8.470349159430999</v>
      </c>
    </row>
    <row r="58" spans="1:8" ht="12.75">
      <c r="A58" s="8" t="s">
        <v>10</v>
      </c>
      <c r="B58" s="4">
        <f t="shared" si="7"/>
        <v>7.537678657198862</v>
      </c>
      <c r="C58" s="4">
        <f t="shared" si="7"/>
        <v>15.268848322085498</v>
      </c>
      <c r="D58" s="4">
        <f t="shared" si="7"/>
        <v>10.976187387120225</v>
      </c>
      <c r="E58" s="4">
        <f t="shared" si="7"/>
        <v>4.083814675158996</v>
      </c>
      <c r="F58" s="4">
        <f t="shared" si="7"/>
        <v>9.119360188783556</v>
      </c>
      <c r="G58" s="4">
        <f t="shared" si="7"/>
        <v>6.517814120268682</v>
      </c>
      <c r="H58" s="4">
        <f t="shared" si="8"/>
        <v>7.548527808069792</v>
      </c>
    </row>
    <row r="59" spans="1:8" ht="12.75">
      <c r="A59" s="8" t="s">
        <v>11</v>
      </c>
      <c r="B59" s="4">
        <f t="shared" si="7"/>
        <v>6.314484111489768</v>
      </c>
      <c r="C59" s="4">
        <f t="shared" si="7"/>
        <v>16.737643609646682</v>
      </c>
      <c r="D59" s="4">
        <f t="shared" si="7"/>
        <v>10.633137523576751</v>
      </c>
      <c r="E59" s="4">
        <f t="shared" si="7"/>
        <v>3.579049629732045</v>
      </c>
      <c r="F59" s="4">
        <f t="shared" si="7"/>
        <v>10.2836354547001</v>
      </c>
      <c r="G59" s="4">
        <f t="shared" si="7"/>
        <v>6.50136570828647</v>
      </c>
      <c r="H59" s="4">
        <f t="shared" si="8"/>
        <v>7.135993850490039</v>
      </c>
    </row>
    <row r="60" spans="1:8" ht="12.75">
      <c r="A60" s="8" t="s">
        <v>12</v>
      </c>
      <c r="B60" s="4">
        <f t="shared" si="7"/>
        <v>9.05689167790618</v>
      </c>
      <c r="C60" s="4">
        <f t="shared" si="7"/>
        <v>1.5475471724300656</v>
      </c>
      <c r="D60" s="4">
        <f t="shared" si="7"/>
        <v>5.129795054982087</v>
      </c>
      <c r="E60" s="4">
        <f t="shared" si="7"/>
        <v>6.443140972880615</v>
      </c>
      <c r="F60" s="4">
        <f t="shared" si="7"/>
        <v>10.069763771123327</v>
      </c>
      <c r="G60" s="4">
        <f t="shared" si="7"/>
        <v>8.604991871872842</v>
      </c>
      <c r="H60" s="4">
        <f t="shared" si="8"/>
        <v>8.256139957384772</v>
      </c>
    </row>
    <row r="61" spans="1:8" ht="12.75">
      <c r="A61" s="8" t="s">
        <v>13</v>
      </c>
      <c r="B61" s="4">
        <f t="shared" si="7"/>
        <v>12.806534033097257</v>
      </c>
      <c r="C61" s="4">
        <f t="shared" si="7"/>
        <v>16.325658044062795</v>
      </c>
      <c r="D61" s="4">
        <f t="shared" si="7"/>
        <v>14.718665624209482</v>
      </c>
      <c r="E61" s="4">
        <f t="shared" si="7"/>
        <v>10.911184476330098</v>
      </c>
      <c r="F61" s="4">
        <f t="shared" si="7"/>
        <v>11.042072259322392</v>
      </c>
      <c r="G61" s="4">
        <f t="shared" si="7"/>
        <v>10.99558006088564</v>
      </c>
      <c r="H61" s="4">
        <f t="shared" si="8"/>
        <v>10.00704353950904</v>
      </c>
    </row>
    <row r="62" spans="1:8" ht="12.75">
      <c r="A62" s="8" t="s">
        <v>14</v>
      </c>
      <c r="B62" s="4">
        <f t="shared" si="7"/>
        <v>17.62564996673156</v>
      </c>
      <c r="C62" s="4">
        <f t="shared" si="7"/>
        <v>21.483589618550067</v>
      </c>
      <c r="D62" s="4">
        <f t="shared" si="7"/>
        <v>19.304760363877392</v>
      </c>
      <c r="E62" s="4">
        <f t="shared" si="7"/>
        <v>16.126593073535705</v>
      </c>
      <c r="F62" s="4">
        <f t="shared" si="7"/>
        <v>17.41422485980908</v>
      </c>
      <c r="G62" s="4">
        <f t="shared" si="7"/>
        <v>16.80908090428034</v>
      </c>
      <c r="H62" s="4">
        <f t="shared" si="8"/>
        <v>14.379336931380108</v>
      </c>
    </row>
    <row r="63" spans="1:8" ht="12.75">
      <c r="A63" s="8" t="s">
        <v>15</v>
      </c>
      <c r="B63" s="4">
        <f t="shared" si="7"/>
        <v>15.594510776864631</v>
      </c>
      <c r="C63" s="4">
        <f t="shared" si="7"/>
        <v>23.292662463743795</v>
      </c>
      <c r="D63" s="4">
        <f t="shared" si="7"/>
        <v>18.618264332859415</v>
      </c>
      <c r="E63" s="4">
        <f t="shared" si="7"/>
        <v>14.341914464594666</v>
      </c>
      <c r="F63" s="4">
        <f t="shared" si="7"/>
        <v>21.544375486010242</v>
      </c>
      <c r="G63" s="4">
        <f t="shared" si="7"/>
        <v>17.647670338994466</v>
      </c>
      <c r="H63" s="4">
        <f t="shared" si="8"/>
        <v>15.542571658410601</v>
      </c>
    </row>
    <row r="64" spans="1:8" ht="12.75">
      <c r="A64" s="10"/>
      <c r="B64" s="4"/>
      <c r="C64" s="4"/>
      <c r="D64" s="4"/>
      <c r="E64" s="4"/>
      <c r="F64" s="4"/>
      <c r="G64" s="4"/>
      <c r="H64" s="11"/>
    </row>
    <row r="65" spans="1:8" ht="13.5" thickBot="1">
      <c r="A65" s="12" t="s">
        <v>16</v>
      </c>
      <c r="B65" s="13">
        <f>AVERAGE(B52:B63)</f>
        <v>12.383525579095052</v>
      </c>
      <c r="C65" s="13">
        <f aca="true" t="shared" si="9" ref="C65:H65">AVERAGE(C52:C63)</f>
        <v>16.891283997369747</v>
      </c>
      <c r="D65" s="13">
        <f t="shared" si="9"/>
        <v>14.363095262696655</v>
      </c>
      <c r="E65" s="13">
        <f t="shared" si="9"/>
        <v>10.11901174843562</v>
      </c>
      <c r="F65" s="13">
        <f t="shared" si="9"/>
        <v>13.349276831713325</v>
      </c>
      <c r="G65" s="13">
        <f t="shared" si="9"/>
        <v>11.762121467884045</v>
      </c>
      <c r="H65" s="14">
        <f t="shared" si="9"/>
        <v>10.99328327255124</v>
      </c>
    </row>
  </sheetData>
  <sheetProtection/>
  <mergeCells count="11">
    <mergeCell ref="B29:D29"/>
    <mergeCell ref="E29:G29"/>
    <mergeCell ref="B48:D48"/>
    <mergeCell ref="A5:A7"/>
    <mergeCell ref="B5:D5"/>
    <mergeCell ref="E5:G5"/>
    <mergeCell ref="H5:H7"/>
    <mergeCell ref="E48:G48"/>
    <mergeCell ref="I5:I7"/>
    <mergeCell ref="J5:J7"/>
    <mergeCell ref="H48:H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eurammor</cp:lastModifiedBy>
  <cp:lastPrinted>2015-08-05T11:10:19Z</cp:lastPrinted>
  <dcterms:created xsi:type="dcterms:W3CDTF">2009-07-31T07:49:03Z</dcterms:created>
  <dcterms:modified xsi:type="dcterms:W3CDTF">2020-11-20T10:28:42Z</dcterms:modified>
  <cp:category/>
  <cp:version/>
  <cp:contentType/>
  <cp:contentStatus/>
</cp:coreProperties>
</file>