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18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<sst xmlns="http://schemas.openxmlformats.org/spreadsheetml/2006/main" count="129" uniqueCount="40">
  <si>
    <t>VIAJEROS</t>
  </si>
  <si>
    <t>PERNOCTACIONES</t>
  </si>
  <si>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</si>
  <si>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</si>
  <si>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</si>
  <si>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</si>
  <si>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</si>
  <si>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</si>
  <si>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</si>
  <si>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</si>
  <si>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</si>
  <si>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</si>
  <si>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</si>
  <si>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</si>
  <si>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</si>
  <si>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</si>
  <si>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</si>
  <si>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</si>
  <si>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Total/media</t>
  </si>
  <si>
    <t>PERSONAL EMPLEADO</t>
  </si>
  <si>
    <t>FUENTE: INE. Encuesta de ocupación hotelera.</t>
  </si>
  <si>
    <t>11.3.4.3. VIAJEROS, PERNOCTACIONES Y PERSONAL EMPLEADO. SEVILLA CAPITAL EN</t>
  </si>
  <si>
    <t xml:space="preserve"> RELACIÓN A SEVILLA PROVINCIA(%). AÑO 2017.</t>
  </si>
  <si>
    <t>11.3.3.1. VIAJEROS, PERNOCTACIONES, GRADO DE OCUPACIÓN, ESTANCIA MEDIA Y PERSONAL EMPLEADO POR MESES.</t>
  </si>
  <si>
    <t>MUNICIPIO DE SEVILLA. AÑO 2018</t>
  </si>
  <si>
    <t>Viajeros</t>
  </si>
  <si>
    <t>Pernoctaciones</t>
  </si>
  <si>
    <t>Grado ocupación por plazas</t>
  </si>
  <si>
    <t>Estancia media</t>
  </si>
  <si>
    <t>Personal empleado</t>
  </si>
  <si>
    <t>TOTAL</t>
  </si>
  <si>
    <t>Estancia</t>
  </si>
  <si>
    <t>Personal</t>
  </si>
  <si>
    <t>PERNOCTAC.</t>
  </si>
  <si>
    <t>media</t>
  </si>
  <si>
    <t>Empleado</t>
  </si>
  <si>
    <t>Total /media</t>
  </si>
  <si>
    <t xml:space="preserve">11.3.2. VIAJEROS, PERNOCTACIONES, GRADO DE OCUPACIÓN, ESTANCIA MEDIA Y PERSONAL EMPLEADO POR MESES. </t>
  </si>
  <si>
    <t>PROVINCIA DE SEVILLA. AÑO 2018</t>
  </si>
  <si>
    <t xml:space="preserve"> RELACIÓN A SEVILLA PROVINCIA(%). AÑO 2019.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</si>
</sst>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  <numFmt numFmtId="173" formatCode="[$-C0A]dddd\,\ dd&quot; de &quot;mmmm&quot; de &quot;yyyy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1" borderId="5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 quotePrefix="1">
      <alignment horizontal="left"/>
    </xf>
    <xf numFmtId="0" fontId="1" fillId="0" borderId="11" xfId="48" applyNumberFormat="1" applyFont="1" applyFill="1" applyBorder="1" applyAlignment="1">
      <alignment horizontal="center"/>
    </xf>
    <xf numFmtId="2" fontId="0" fillId="0" borderId="0" xfId="54" applyNumberFormat="1" applyFont="1" applyFill="1" applyBorder="1" applyAlignment="1">
      <alignment horizontal="right"/>
    </xf>
    <xf numFmtId="0" fontId="0" fillId="0" borderId="0" xfId="0" applyAlignment="1" quotePrefix="1">
      <alignment/>
    </xf>
    <xf numFmtId="2" fontId="1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13.00390625" style="0" bestFit="1" customWidth="1"/>
    <col min="2" max="7" width="12.57421875" style="0" bestFit="1" customWidth="1"/>
  </cols>
  <sheetData>
    <row r="1" spans="1:8" ht="15.75">
      <c r="A1" s="2" t="s">
        <v>21</v>
      </c>
      <c r="B1" s="1"/>
      <c r="C1" s="1"/>
      <c r="D1" s="1"/>
      <c r="E1" s="1"/>
      <c r="F1" s="1"/>
      <c r="G1" s="1"/>
      <c r="H1" s="1"/>
    </row>
    <row r="2" spans="1:8" ht="15.75">
      <c r="A2" s="2" t="s">
        <v>39</v>
      </c>
      <c r="B2" s="1"/>
      <c r="C2" s="1"/>
      <c r="D2" s="1"/>
      <c r="E2" s="1"/>
      <c r="F2" s="1"/>
      <c r="G2" s="1"/>
      <c r="H2" s="1"/>
    </row>
    <row r="3" spans="1:8" ht="15.75">
      <c r="A3" s="2"/>
      <c r="B3" s="1"/>
      <c r="C3" s="1"/>
      <c r="D3" s="1"/>
      <c r="E3" s="1"/>
      <c r="F3" s="1"/>
      <c r="G3" s="1"/>
      <c r="H3" s="1"/>
    </row>
    <row r="5" spans="1:8" ht="12.75" customHeight="1">
      <c r="A5" s="3"/>
      <c r="B5" s="56" t="s">
        <v>0</v>
      </c>
      <c r="C5" s="56"/>
      <c r="D5" s="56"/>
      <c r="E5" s="56" t="s">
        <v>1</v>
      </c>
      <c r="F5" s="56"/>
      <c r="G5" s="56"/>
      <c r="H5" s="57" t="s">
        <v>19</v>
      </c>
    </row>
    <row r="6" spans="1:8" ht="12.75">
      <c r="A6" s="14">
        <v>2019</v>
      </c>
      <c r="B6" s="5" t="s">
        <v>2</v>
      </c>
      <c r="C6" s="5" t="s">
        <v>2</v>
      </c>
      <c r="D6" s="5" t="s">
        <v>3</v>
      </c>
      <c r="E6" s="5" t="s">
        <v>2</v>
      </c>
      <c r="F6" s="5" t="s">
        <v>2</v>
      </c>
      <c r="G6" s="5" t="s">
        <v>3</v>
      </c>
      <c r="H6" s="58"/>
    </row>
    <row r="7" spans="1:8" ht="12.75">
      <c r="A7" s="4"/>
      <c r="B7" s="6" t="s">
        <v>4</v>
      </c>
      <c r="C7" s="5" t="s">
        <v>5</v>
      </c>
      <c r="D7" s="5"/>
      <c r="E7" s="6" t="s">
        <v>4</v>
      </c>
      <c r="F7" s="5" t="s">
        <v>5</v>
      </c>
      <c r="G7" s="5"/>
      <c r="H7" s="58"/>
    </row>
    <row r="8" spans="1:8" ht="12.75">
      <c r="A8" s="4"/>
      <c r="B8" s="6"/>
      <c r="C8" s="5"/>
      <c r="D8" s="5"/>
      <c r="E8" s="6"/>
      <c r="F8" s="5"/>
      <c r="G8" s="5"/>
      <c r="H8" s="12"/>
    </row>
    <row r="9" spans="1:8" ht="12.75">
      <c r="A9" s="7" t="s">
        <v>6</v>
      </c>
      <c r="B9" s="15">
        <v>77.94555061762956</v>
      </c>
      <c r="C9" s="15">
        <v>82.18199919325076</v>
      </c>
      <c r="D9" s="15">
        <v>80.08439330398919</v>
      </c>
      <c r="E9" s="15">
        <v>79.41521401729705</v>
      </c>
      <c r="F9" s="15">
        <v>87.10166525794445</v>
      </c>
      <c r="G9" s="15">
        <v>83.82568151652316</v>
      </c>
      <c r="H9" s="9">
        <v>80.2388463271744</v>
      </c>
    </row>
    <row r="10" spans="1:8" ht="12.75">
      <c r="A10" s="7" t="s">
        <v>7</v>
      </c>
      <c r="B10" s="15">
        <v>76.59164601821965</v>
      </c>
      <c r="C10" s="15">
        <v>80.17726790300497</v>
      </c>
      <c r="D10" s="15">
        <v>78.2975377357036</v>
      </c>
      <c r="E10" s="15">
        <v>78.78475888771558</v>
      </c>
      <c r="F10" s="15">
        <v>85.56258979060189</v>
      </c>
      <c r="G10" s="15">
        <v>82.47821063949495</v>
      </c>
      <c r="H10" s="9">
        <v>80.77270673294171</v>
      </c>
    </row>
    <row r="11" spans="1:8" ht="12.75">
      <c r="A11" s="7" t="s">
        <v>8</v>
      </c>
      <c r="B11" s="15">
        <v>73.90521741366453</v>
      </c>
      <c r="C11" s="15">
        <v>80.21494473028629</v>
      </c>
      <c r="D11" s="15">
        <v>77.10216353015052</v>
      </c>
      <c r="E11" s="15">
        <v>76.20008419096834</v>
      </c>
      <c r="F11" s="15">
        <v>85.85176784082276</v>
      </c>
      <c r="G11" s="15">
        <v>81.68845643299021</v>
      </c>
      <c r="H11" s="9">
        <v>79.50978284239947</v>
      </c>
    </row>
    <row r="12" spans="1:21" ht="12.75">
      <c r="A12" s="7" t="s">
        <v>9</v>
      </c>
      <c r="B12" s="15">
        <v>69.54669430111473</v>
      </c>
      <c r="C12" s="15">
        <v>80.2433648011142</v>
      </c>
      <c r="D12" s="15">
        <v>75.73845417128864</v>
      </c>
      <c r="E12" s="15">
        <v>70.12434184186075</v>
      </c>
      <c r="F12" s="15">
        <v>84.69455048717734</v>
      </c>
      <c r="G12" s="15">
        <v>79.14745102437888</v>
      </c>
      <c r="H12" s="9">
        <v>77.66765078026148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12.75">
      <c r="A13" s="7" t="s">
        <v>10</v>
      </c>
      <c r="B13" s="15">
        <v>70.20472253927203</v>
      </c>
      <c r="C13" s="15">
        <v>79.35041112281274</v>
      </c>
      <c r="D13" s="15">
        <v>75.43256213576318</v>
      </c>
      <c r="E13" s="15">
        <v>72.86626214572298</v>
      </c>
      <c r="F13" s="15">
        <v>83.46319326022358</v>
      </c>
      <c r="G13" s="15">
        <v>79.36953608576351</v>
      </c>
      <c r="H13" s="9">
        <v>78.72876022655758</v>
      </c>
      <c r="L13" s="59"/>
      <c r="S13" s="59"/>
      <c r="T13" s="59"/>
      <c r="U13" s="59"/>
    </row>
    <row r="14" spans="1:21" ht="12.75">
      <c r="A14" s="7" t="s">
        <v>11</v>
      </c>
      <c r="B14" s="15">
        <v>71.76385953868981</v>
      </c>
      <c r="C14" s="15">
        <v>79.8984512992586</v>
      </c>
      <c r="D14" s="15">
        <v>76.44189282564186</v>
      </c>
      <c r="E14" s="15">
        <v>71.66261096068821</v>
      </c>
      <c r="F14" s="15">
        <v>84.73188439330134</v>
      </c>
      <c r="G14" s="15">
        <v>79.83049213515642</v>
      </c>
      <c r="H14" s="9">
        <v>78.3800885889053</v>
      </c>
      <c r="L14" s="59"/>
      <c r="M14" s="16"/>
      <c r="P14" s="16"/>
      <c r="S14" s="59"/>
      <c r="T14" s="59"/>
      <c r="U14" s="59"/>
    </row>
    <row r="15" spans="1:8" ht="12.75">
      <c r="A15" s="7" t="s">
        <v>12</v>
      </c>
      <c r="B15" s="15">
        <v>67.81994674576157</v>
      </c>
      <c r="C15" s="15">
        <v>80.84941847976187</v>
      </c>
      <c r="D15" s="15">
        <v>75.35856198799053</v>
      </c>
      <c r="E15" s="15">
        <v>70.01250125012501</v>
      </c>
      <c r="F15" s="15">
        <v>85.29199711607787</v>
      </c>
      <c r="G15" s="15">
        <v>79.86825803107705</v>
      </c>
      <c r="H15" s="9">
        <v>76.25825082508251</v>
      </c>
    </row>
    <row r="16" spans="1:8" ht="12.75">
      <c r="A16" s="7" t="s">
        <v>13</v>
      </c>
      <c r="B16" s="15">
        <v>70.14548505572442</v>
      </c>
      <c r="C16" s="15">
        <v>83.90317542946381</v>
      </c>
      <c r="D16" s="15">
        <v>78.4449622530116</v>
      </c>
      <c r="E16" s="15">
        <v>70.72294870926214</v>
      </c>
      <c r="F16" s="15">
        <v>86.04447465155461</v>
      </c>
      <c r="G16" s="15">
        <v>80.73825051897485</v>
      </c>
      <c r="H16" s="9">
        <v>77.60360747262186</v>
      </c>
    </row>
    <row r="17" spans="1:8" ht="12.75">
      <c r="A17" s="7" t="s">
        <v>14</v>
      </c>
      <c r="B17" s="15">
        <v>69.65809115098689</v>
      </c>
      <c r="C17" s="15">
        <v>79.98258636288463</v>
      </c>
      <c r="D17" s="15">
        <v>75.89169028354942</v>
      </c>
      <c r="E17" s="15">
        <v>71.33736016921432</v>
      </c>
      <c r="F17" s="15">
        <v>84.97478173153849</v>
      </c>
      <c r="G17" s="15">
        <v>80.24071578883624</v>
      </c>
      <c r="H17" s="9">
        <v>78.62702055477948</v>
      </c>
    </row>
    <row r="18" spans="1:8" ht="12.75">
      <c r="A18" s="7" t="s">
        <v>15</v>
      </c>
      <c r="B18" s="15">
        <v>68.03188159070285</v>
      </c>
      <c r="C18" s="15">
        <v>78.52881623112779</v>
      </c>
      <c r="D18" s="15">
        <v>74.4172140904682</v>
      </c>
      <c r="E18" s="15">
        <v>71.50949017111282</v>
      </c>
      <c r="F18" s="15">
        <v>84.73143970535402</v>
      </c>
      <c r="G18" s="15">
        <v>80.09459884935741</v>
      </c>
      <c r="H18" s="9">
        <v>77.83483976992605</v>
      </c>
    </row>
    <row r="19" spans="1:8" ht="12.75">
      <c r="A19" s="7" t="s">
        <v>16</v>
      </c>
      <c r="B19" s="15">
        <v>75.5465951712442</v>
      </c>
      <c r="C19" s="15">
        <v>77.22667919841562</v>
      </c>
      <c r="D19" s="15">
        <v>76.40613887715031</v>
      </c>
      <c r="E19" s="15">
        <v>76.16683567398684</v>
      </c>
      <c r="F19" s="15">
        <v>84.9051547933596</v>
      </c>
      <c r="G19" s="15">
        <v>81.03290327505917</v>
      </c>
      <c r="H19" s="9">
        <v>79.83736447039199</v>
      </c>
    </row>
    <row r="20" spans="1:8" ht="12.75">
      <c r="A20" s="7" t="s">
        <v>17</v>
      </c>
      <c r="B20" s="15">
        <v>74.47479724730943</v>
      </c>
      <c r="C20" s="15">
        <v>82.81287398873445</v>
      </c>
      <c r="D20" s="15">
        <v>78.36539893379395</v>
      </c>
      <c r="E20" s="15">
        <v>76.6196098862006</v>
      </c>
      <c r="F20" s="15">
        <v>88.68751145877896</v>
      </c>
      <c r="G20" s="15">
        <v>82.7072102101292</v>
      </c>
      <c r="H20" s="9">
        <v>80.43571123451517</v>
      </c>
    </row>
    <row r="21" spans="1:8" ht="12.75">
      <c r="A21" s="4"/>
      <c r="B21" s="8"/>
      <c r="C21" s="8"/>
      <c r="D21" s="8"/>
      <c r="E21" s="8"/>
      <c r="F21" s="8"/>
      <c r="G21" s="8"/>
      <c r="H21" s="9"/>
    </row>
    <row r="22" spans="1:8" ht="12.75">
      <c r="A22" s="10" t="s">
        <v>18</v>
      </c>
      <c r="B22" s="11">
        <v>72.13620728252666</v>
      </c>
      <c r="C22" s="11">
        <v>80.4474990616763</v>
      </c>
      <c r="D22" s="11">
        <v>76.83174751070841</v>
      </c>
      <c r="E22" s="11">
        <v>73.78516815867955</v>
      </c>
      <c r="F22" s="11">
        <v>85.50341754056124</v>
      </c>
      <c r="G22" s="11">
        <v>80.9184803756451</v>
      </c>
      <c r="H22" s="17">
        <v>78.82455248546309</v>
      </c>
    </row>
    <row r="25" ht="12.75">
      <c r="A25" s="13" t="s">
        <v>20</v>
      </c>
    </row>
  </sheetData>
  <sheetProtection/>
  <mergeCells count="9">
    <mergeCell ref="U12:U14"/>
    <mergeCell ref="L12:L14"/>
    <mergeCell ref="M12:O12"/>
    <mergeCell ref="P12:R12"/>
    <mergeCell ref="S12:S14"/>
    <mergeCell ref="B5:D5"/>
    <mergeCell ref="E5:G5"/>
    <mergeCell ref="H5:H7"/>
    <mergeCell ref="T12:T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49">
      <selection activeCell="B57" sqref="B57:H68"/>
    </sheetView>
  </sheetViews>
  <sheetFormatPr defaultColWidth="11.421875" defaultRowHeight="12.75"/>
  <sheetData>
    <row r="1" spans="1:10" s="20" customFormat="1" ht="15.75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0" customFormat="1" ht="15.75">
      <c r="A2" s="21" t="s">
        <v>24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3" customFormat="1" ht="15.75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="23" customFormat="1" ht="13.5" thickBot="1"/>
    <row r="5" spans="1:10" s="23" customFormat="1" ht="12.75">
      <c r="A5" s="60">
        <v>2018</v>
      </c>
      <c r="B5" s="62" t="s">
        <v>25</v>
      </c>
      <c r="C5" s="62"/>
      <c r="D5" s="62"/>
      <c r="E5" s="62" t="s">
        <v>26</v>
      </c>
      <c r="F5" s="62"/>
      <c r="G5" s="62"/>
      <c r="H5" s="63" t="s">
        <v>27</v>
      </c>
      <c r="I5" s="63" t="s">
        <v>28</v>
      </c>
      <c r="J5" s="65" t="s">
        <v>29</v>
      </c>
    </row>
    <row r="6" spans="1:10" s="23" customFormat="1" ht="12.75">
      <c r="A6" s="61"/>
      <c r="B6" s="24" t="s">
        <v>2</v>
      </c>
      <c r="C6" s="24" t="s">
        <v>2</v>
      </c>
      <c r="D6" s="24" t="s">
        <v>30</v>
      </c>
      <c r="E6" s="24" t="s">
        <v>2</v>
      </c>
      <c r="F6" s="24" t="s">
        <v>2</v>
      </c>
      <c r="G6" s="24" t="s">
        <v>30</v>
      </c>
      <c r="H6" s="64"/>
      <c r="I6" s="64" t="s">
        <v>31</v>
      </c>
      <c r="J6" s="66" t="s">
        <v>32</v>
      </c>
    </row>
    <row r="7" spans="1:10" s="23" customFormat="1" ht="12.75">
      <c r="A7" s="61"/>
      <c r="B7" s="25" t="s">
        <v>4</v>
      </c>
      <c r="C7" s="24" t="s">
        <v>5</v>
      </c>
      <c r="D7" s="24" t="s">
        <v>0</v>
      </c>
      <c r="E7" s="25" t="s">
        <v>4</v>
      </c>
      <c r="F7" s="24" t="s">
        <v>5</v>
      </c>
      <c r="G7" s="24" t="s">
        <v>33</v>
      </c>
      <c r="H7" s="64"/>
      <c r="I7" s="64" t="s">
        <v>34</v>
      </c>
      <c r="J7" s="66" t="s">
        <v>35</v>
      </c>
    </row>
    <row r="8" spans="1:10" s="23" customFormat="1" ht="12.75">
      <c r="A8" s="26"/>
      <c r="B8" s="27"/>
      <c r="C8" s="27"/>
      <c r="D8" s="28"/>
      <c r="E8" s="27"/>
      <c r="F8" s="27"/>
      <c r="G8" s="28"/>
      <c r="H8" s="27"/>
      <c r="I8" s="27"/>
      <c r="J8" s="29"/>
    </row>
    <row r="9" spans="1:21" s="23" customFormat="1" ht="12.75">
      <c r="A9" s="26" t="s">
        <v>6</v>
      </c>
      <c r="B9" s="30">
        <v>86057</v>
      </c>
      <c r="C9" s="30">
        <v>89965</v>
      </c>
      <c r="D9" s="31">
        <f>SUM(B9,C9)</f>
        <v>176022</v>
      </c>
      <c r="E9" s="30">
        <v>149169</v>
      </c>
      <c r="F9" s="30">
        <v>207092</v>
      </c>
      <c r="G9" s="31">
        <f>SUM(E9,F9)</f>
        <v>356261</v>
      </c>
      <c r="H9" s="32">
        <v>53.53</v>
      </c>
      <c r="I9" s="32">
        <v>2.02</v>
      </c>
      <c r="J9" s="33">
        <v>3321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10" s="23" customFormat="1" ht="12.75">
      <c r="A10" s="26" t="s">
        <v>7</v>
      </c>
      <c r="B10" s="30">
        <v>101601</v>
      </c>
      <c r="C10" s="30">
        <v>94904</v>
      </c>
      <c r="D10" s="31">
        <f aca="true" t="shared" si="0" ref="D10:D20">SUM(B10,C10)</f>
        <v>196505</v>
      </c>
      <c r="E10" s="30">
        <v>176233</v>
      </c>
      <c r="F10" s="30">
        <v>208342</v>
      </c>
      <c r="G10" s="31">
        <f aca="true" t="shared" si="1" ref="G10:G20">SUM(E10,F10)</f>
        <v>384575</v>
      </c>
      <c r="H10" s="32">
        <v>63.08</v>
      </c>
      <c r="I10" s="32">
        <v>1.96</v>
      </c>
      <c r="J10" s="33">
        <v>3406</v>
      </c>
    </row>
    <row r="11" spans="1:10" s="23" customFormat="1" ht="12.75">
      <c r="A11" s="26" t="s">
        <v>8</v>
      </c>
      <c r="B11" s="30">
        <v>103016</v>
      </c>
      <c r="C11" s="30">
        <v>111436</v>
      </c>
      <c r="D11" s="31">
        <f t="shared" si="0"/>
        <v>214452</v>
      </c>
      <c r="E11" s="30">
        <v>196442</v>
      </c>
      <c r="F11" s="30">
        <v>256844</v>
      </c>
      <c r="G11" s="31">
        <f t="shared" si="1"/>
        <v>453286</v>
      </c>
      <c r="H11" s="32">
        <v>65.99</v>
      </c>
      <c r="I11" s="32">
        <v>2.11</v>
      </c>
      <c r="J11" s="33">
        <v>3505</v>
      </c>
    </row>
    <row r="12" spans="1:10" s="23" customFormat="1" ht="12.75">
      <c r="A12" s="26" t="s">
        <v>9</v>
      </c>
      <c r="B12" s="30">
        <v>100013</v>
      </c>
      <c r="C12" s="30">
        <v>138343</v>
      </c>
      <c r="D12" s="31">
        <f t="shared" si="0"/>
        <v>238356</v>
      </c>
      <c r="E12" s="30">
        <v>189637</v>
      </c>
      <c r="F12" s="30">
        <v>314593</v>
      </c>
      <c r="G12" s="31">
        <f t="shared" si="1"/>
        <v>504230</v>
      </c>
      <c r="H12" s="32">
        <v>74.19</v>
      </c>
      <c r="I12" s="32">
        <v>2.12</v>
      </c>
      <c r="J12" s="33">
        <v>3786</v>
      </c>
    </row>
    <row r="13" spans="1:10" s="23" customFormat="1" ht="12.75">
      <c r="A13" s="26" t="s">
        <v>10</v>
      </c>
      <c r="B13" s="30">
        <v>93252</v>
      </c>
      <c r="C13" s="30">
        <v>153843</v>
      </c>
      <c r="D13" s="31">
        <f t="shared" si="0"/>
        <v>247095</v>
      </c>
      <c r="E13" s="30">
        <v>169989</v>
      </c>
      <c r="F13" s="30">
        <v>353624</v>
      </c>
      <c r="G13" s="31">
        <f t="shared" si="1"/>
        <v>523613</v>
      </c>
      <c r="H13" s="32">
        <v>74.73</v>
      </c>
      <c r="I13" s="32">
        <v>2.12</v>
      </c>
      <c r="J13" s="33">
        <v>3742</v>
      </c>
    </row>
    <row r="14" spans="1:10" s="23" customFormat="1" ht="12.75">
      <c r="A14" s="26" t="s">
        <v>11</v>
      </c>
      <c r="B14" s="30">
        <v>98175</v>
      </c>
      <c r="C14" s="30">
        <v>144236</v>
      </c>
      <c r="D14" s="31">
        <f t="shared" si="0"/>
        <v>242411</v>
      </c>
      <c r="E14" s="30">
        <v>163543</v>
      </c>
      <c r="F14" s="30">
        <v>314692</v>
      </c>
      <c r="G14" s="31">
        <f t="shared" si="1"/>
        <v>478235</v>
      </c>
      <c r="H14" s="32">
        <v>69.5</v>
      </c>
      <c r="I14" s="32">
        <v>1.97</v>
      </c>
      <c r="J14" s="33">
        <v>3668</v>
      </c>
    </row>
    <row r="15" spans="1:10" s="23" customFormat="1" ht="12.75">
      <c r="A15" s="26" t="s">
        <v>12</v>
      </c>
      <c r="B15" s="30">
        <v>81291</v>
      </c>
      <c r="C15" s="30">
        <v>131903</v>
      </c>
      <c r="D15" s="31">
        <f t="shared" si="0"/>
        <v>213194</v>
      </c>
      <c r="E15" s="30">
        <v>138802</v>
      </c>
      <c r="F15" s="30">
        <v>289990</v>
      </c>
      <c r="G15" s="31">
        <f t="shared" si="1"/>
        <v>428792</v>
      </c>
      <c r="H15" s="32">
        <v>62.97</v>
      </c>
      <c r="I15" s="32">
        <v>2.01</v>
      </c>
      <c r="J15" s="33">
        <v>3461</v>
      </c>
    </row>
    <row r="16" spans="1:10" s="23" customFormat="1" ht="12.75">
      <c r="A16" s="26" t="s">
        <v>13</v>
      </c>
      <c r="B16" s="30">
        <v>80860</v>
      </c>
      <c r="C16" s="30">
        <v>151631</v>
      </c>
      <c r="D16" s="31">
        <f t="shared" si="0"/>
        <v>232491</v>
      </c>
      <c r="E16" s="30">
        <v>146775</v>
      </c>
      <c r="F16" s="30">
        <v>325841</v>
      </c>
      <c r="G16" s="31">
        <f t="shared" si="1"/>
        <v>472616</v>
      </c>
      <c r="H16" s="32">
        <v>69.98</v>
      </c>
      <c r="I16" s="32">
        <v>2.03</v>
      </c>
      <c r="J16" s="33">
        <v>3342</v>
      </c>
    </row>
    <row r="17" spans="1:10" s="23" customFormat="1" ht="12.75">
      <c r="A17" s="26" t="s">
        <v>14</v>
      </c>
      <c r="B17" s="30">
        <v>83334</v>
      </c>
      <c r="C17" s="30">
        <v>15610</v>
      </c>
      <c r="D17" s="31">
        <f t="shared" si="0"/>
        <v>98944</v>
      </c>
      <c r="E17" s="30">
        <v>154608</v>
      </c>
      <c r="F17" s="30">
        <v>356623</v>
      </c>
      <c r="G17" s="31">
        <f t="shared" si="1"/>
        <v>511231</v>
      </c>
      <c r="H17" s="32">
        <v>74.84</v>
      </c>
      <c r="I17" s="32">
        <v>2.13</v>
      </c>
      <c r="J17" s="33">
        <v>3681</v>
      </c>
    </row>
    <row r="18" spans="1:10" s="23" customFormat="1" ht="12.75">
      <c r="A18" s="26" t="s">
        <v>15</v>
      </c>
      <c r="B18" s="30">
        <v>101950</v>
      </c>
      <c r="C18" s="30">
        <v>154643</v>
      </c>
      <c r="D18" s="31">
        <f t="shared" si="0"/>
        <v>256593</v>
      </c>
      <c r="E18" s="30">
        <v>189045</v>
      </c>
      <c r="F18" s="30">
        <v>347283</v>
      </c>
      <c r="G18" s="31">
        <f t="shared" si="1"/>
        <v>536328</v>
      </c>
      <c r="H18" s="32">
        <v>75.78</v>
      </c>
      <c r="I18" s="32">
        <v>2.09</v>
      </c>
      <c r="J18" s="33">
        <v>3836</v>
      </c>
    </row>
    <row r="19" spans="1:10" s="23" customFormat="1" ht="12.75">
      <c r="A19" s="26" t="s">
        <v>16</v>
      </c>
      <c r="B19" s="30">
        <v>114437</v>
      </c>
      <c r="C19" s="30">
        <v>107494</v>
      </c>
      <c r="D19" s="31">
        <f t="shared" si="0"/>
        <v>221931</v>
      </c>
      <c r="E19" s="30">
        <v>206875</v>
      </c>
      <c r="F19" s="30">
        <v>251945</v>
      </c>
      <c r="G19" s="31">
        <f t="shared" si="1"/>
        <v>458820</v>
      </c>
      <c r="H19" s="32">
        <v>66.36</v>
      </c>
      <c r="I19" s="32">
        <v>2.07</v>
      </c>
      <c r="J19" s="33">
        <v>3730</v>
      </c>
    </row>
    <row r="20" spans="1:10" s="23" customFormat="1" ht="12.75">
      <c r="A20" s="26" t="s">
        <v>17</v>
      </c>
      <c r="B20" s="30">
        <v>100569</v>
      </c>
      <c r="C20" s="30">
        <v>97170</v>
      </c>
      <c r="D20" s="31">
        <f t="shared" si="0"/>
        <v>197739</v>
      </c>
      <c r="E20" s="30">
        <v>184359</v>
      </c>
      <c r="F20" s="30">
        <v>234944</v>
      </c>
      <c r="G20" s="31">
        <f t="shared" si="1"/>
        <v>419303</v>
      </c>
      <c r="H20" s="32">
        <v>58.9</v>
      </c>
      <c r="I20" s="32">
        <v>2.12</v>
      </c>
      <c r="J20" s="33">
        <v>3671</v>
      </c>
    </row>
    <row r="21" spans="1:10" s="23" customFormat="1" ht="12.75">
      <c r="A21" s="26"/>
      <c r="B21" s="35"/>
      <c r="C21" s="35"/>
      <c r="D21" s="35"/>
      <c r="E21" s="35"/>
      <c r="F21" s="35"/>
      <c r="G21" s="35"/>
      <c r="H21" s="36"/>
      <c r="I21" s="36"/>
      <c r="J21" s="37"/>
    </row>
    <row r="22" spans="1:10" s="23" customFormat="1" ht="13.5" thickBot="1">
      <c r="A22" s="38" t="s">
        <v>36</v>
      </c>
      <c r="B22" s="39">
        <f aca="true" t="shared" si="2" ref="B22:G22">SUM(B9:B20)</f>
        <v>1144555</v>
      </c>
      <c r="C22" s="39">
        <f t="shared" si="2"/>
        <v>1391178</v>
      </c>
      <c r="D22" s="39">
        <f t="shared" si="2"/>
        <v>2535733</v>
      </c>
      <c r="E22" s="39">
        <f t="shared" si="2"/>
        <v>2065477</v>
      </c>
      <c r="F22" s="39">
        <f t="shared" si="2"/>
        <v>3461813</v>
      </c>
      <c r="G22" s="39">
        <f t="shared" si="2"/>
        <v>5527290</v>
      </c>
      <c r="H22" s="40">
        <f>AVERAGE(H9:H20)</f>
        <v>67.4875</v>
      </c>
      <c r="I22" s="40">
        <f>AVERAGE(I9:I20)</f>
        <v>2.0625000000000004</v>
      </c>
      <c r="J22" s="41">
        <f>AVERAGE(J9:J20)</f>
        <v>3595.75</v>
      </c>
    </row>
    <row r="24" spans="1:10" ht="15.75">
      <c r="A24" s="42" t="s">
        <v>37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.75">
      <c r="A25" s="44" t="s">
        <v>38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2.75">
      <c r="A27" s="45"/>
      <c r="B27" s="46"/>
      <c r="C27" s="46"/>
      <c r="D27" s="46"/>
      <c r="E27" s="46"/>
      <c r="F27" s="46"/>
      <c r="G27" s="46"/>
      <c r="H27" s="47"/>
      <c r="I27" s="47"/>
      <c r="J27" s="46"/>
    </row>
    <row r="28" spans="1:10" ht="13.5" thickBot="1">
      <c r="A28" s="45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2.75">
      <c r="A29" s="60">
        <v>2018</v>
      </c>
      <c r="B29" s="62" t="s">
        <v>25</v>
      </c>
      <c r="C29" s="62"/>
      <c r="D29" s="62"/>
      <c r="E29" s="62" t="s">
        <v>26</v>
      </c>
      <c r="F29" s="62"/>
      <c r="G29" s="62"/>
      <c r="H29" s="63" t="s">
        <v>27</v>
      </c>
      <c r="I29" s="63" t="s">
        <v>28</v>
      </c>
      <c r="J29" s="65" t="s">
        <v>29</v>
      </c>
    </row>
    <row r="30" spans="1:10" ht="12.75">
      <c r="A30" s="61"/>
      <c r="B30" s="24" t="s">
        <v>2</v>
      </c>
      <c r="C30" s="24" t="s">
        <v>2</v>
      </c>
      <c r="D30" s="24" t="s">
        <v>30</v>
      </c>
      <c r="E30" s="24" t="s">
        <v>2</v>
      </c>
      <c r="F30" s="24" t="s">
        <v>2</v>
      </c>
      <c r="G30" s="24" t="s">
        <v>30</v>
      </c>
      <c r="H30" s="64"/>
      <c r="I30" s="64" t="s">
        <v>31</v>
      </c>
      <c r="J30" s="66" t="s">
        <v>32</v>
      </c>
    </row>
    <row r="31" spans="1:10" ht="12.75">
      <c r="A31" s="61"/>
      <c r="B31" s="25" t="s">
        <v>4</v>
      </c>
      <c r="C31" s="24" t="s">
        <v>5</v>
      </c>
      <c r="D31" s="24" t="s">
        <v>0</v>
      </c>
      <c r="E31" s="25" t="s">
        <v>4</v>
      </c>
      <c r="F31" s="24" t="s">
        <v>5</v>
      </c>
      <c r="G31" s="24" t="s">
        <v>33</v>
      </c>
      <c r="H31" s="64"/>
      <c r="I31" s="64" t="s">
        <v>34</v>
      </c>
      <c r="J31" s="66" t="s">
        <v>35</v>
      </c>
    </row>
    <row r="32" spans="1:10" ht="12.75">
      <c r="A32" s="26"/>
      <c r="B32" s="27"/>
      <c r="C32" s="27"/>
      <c r="D32" s="27"/>
      <c r="E32" s="27"/>
      <c r="F32" s="27"/>
      <c r="G32" s="27"/>
      <c r="H32" s="27"/>
      <c r="I32" s="27"/>
      <c r="J32" s="29"/>
    </row>
    <row r="33" spans="1:10" ht="12.75">
      <c r="A33" s="26" t="s">
        <v>6</v>
      </c>
      <c r="B33" s="30">
        <v>110493</v>
      </c>
      <c r="C33" s="30">
        <v>111525</v>
      </c>
      <c r="D33" s="30">
        <f>B33+C33</f>
        <v>222018</v>
      </c>
      <c r="E33" s="30">
        <v>190027</v>
      </c>
      <c r="F33" s="30">
        <v>238301</v>
      </c>
      <c r="G33" s="30">
        <f>E33+F33</f>
        <v>428328</v>
      </c>
      <c r="H33" s="32">
        <v>47.06</v>
      </c>
      <c r="I33" s="48">
        <v>1.93</v>
      </c>
      <c r="J33" s="33">
        <v>4073</v>
      </c>
    </row>
    <row r="34" spans="1:10" ht="12.75">
      <c r="A34" s="26" t="s">
        <v>7</v>
      </c>
      <c r="B34" s="30">
        <v>126248</v>
      </c>
      <c r="C34" s="30">
        <v>119538</v>
      </c>
      <c r="D34" s="30">
        <f aca="true" t="shared" si="3" ref="D34:D44">B34+C34</f>
        <v>245786</v>
      </c>
      <c r="E34" s="30">
        <v>216248</v>
      </c>
      <c r="F34" s="30">
        <v>244971</v>
      </c>
      <c r="G34" s="30">
        <f aca="true" t="shared" si="4" ref="G34:G44">E34+F34</f>
        <v>461219</v>
      </c>
      <c r="H34" s="32">
        <v>55.24</v>
      </c>
      <c r="I34" s="48">
        <v>1.88</v>
      </c>
      <c r="J34" s="33">
        <v>4147</v>
      </c>
    </row>
    <row r="35" spans="1:10" ht="12.75">
      <c r="A35" s="26" t="s">
        <v>8</v>
      </c>
      <c r="B35" s="30">
        <v>136839</v>
      </c>
      <c r="C35" s="30">
        <v>140326</v>
      </c>
      <c r="D35" s="30">
        <f t="shared" si="3"/>
        <v>277165</v>
      </c>
      <c r="E35" s="30">
        <v>253424</v>
      </c>
      <c r="F35" s="30">
        <v>304455</v>
      </c>
      <c r="G35" s="30">
        <f t="shared" si="4"/>
        <v>557879</v>
      </c>
      <c r="H35" s="32">
        <v>59.12</v>
      </c>
      <c r="I35" s="48">
        <v>2.01</v>
      </c>
      <c r="J35" s="33">
        <v>4326</v>
      </c>
    </row>
    <row r="36" spans="1:10" ht="12.75">
      <c r="A36" s="26" t="s">
        <v>9</v>
      </c>
      <c r="B36" s="30">
        <v>140144</v>
      </c>
      <c r="C36" s="30">
        <v>180120</v>
      </c>
      <c r="D36" s="30">
        <f t="shared" si="3"/>
        <v>320264</v>
      </c>
      <c r="E36" s="30">
        <v>258936</v>
      </c>
      <c r="F36" s="30">
        <v>379384</v>
      </c>
      <c r="G36" s="30">
        <f t="shared" si="4"/>
        <v>638320</v>
      </c>
      <c r="H36" s="32">
        <v>68.8</v>
      </c>
      <c r="I36" s="48">
        <v>1.99</v>
      </c>
      <c r="J36" s="33">
        <v>4661</v>
      </c>
    </row>
    <row r="37" spans="1:10" ht="12.75">
      <c r="A37" s="26" t="s">
        <v>10</v>
      </c>
      <c r="B37" s="30">
        <v>139364</v>
      </c>
      <c r="C37" s="30">
        <v>192498</v>
      </c>
      <c r="D37" s="30">
        <f t="shared" si="3"/>
        <v>331862</v>
      </c>
      <c r="E37" s="30">
        <v>243081</v>
      </c>
      <c r="F37" s="30">
        <v>411197</v>
      </c>
      <c r="G37" s="30">
        <f t="shared" si="4"/>
        <v>654278</v>
      </c>
      <c r="H37" s="32">
        <v>68.73</v>
      </c>
      <c r="I37" s="48">
        <v>1.97</v>
      </c>
      <c r="J37" s="33">
        <v>4687</v>
      </c>
    </row>
    <row r="38" spans="1:10" ht="12.75">
      <c r="A38" s="26" t="s">
        <v>11</v>
      </c>
      <c r="B38" s="30">
        <v>136459</v>
      </c>
      <c r="C38" s="30">
        <v>183022</v>
      </c>
      <c r="D38" s="30">
        <f t="shared" si="3"/>
        <v>319481</v>
      </c>
      <c r="E38" s="30">
        <v>224179</v>
      </c>
      <c r="F38" s="30">
        <v>376978</v>
      </c>
      <c r="G38" s="30">
        <f t="shared" si="4"/>
        <v>601157</v>
      </c>
      <c r="H38" s="32">
        <v>62.62</v>
      </c>
      <c r="I38" s="48">
        <v>1.88</v>
      </c>
      <c r="J38" s="33">
        <v>4657</v>
      </c>
    </row>
    <row r="39" spans="1:10" ht="12.75">
      <c r="A39" s="26" t="s">
        <v>12</v>
      </c>
      <c r="B39" s="30">
        <v>113274</v>
      </c>
      <c r="C39" s="30">
        <v>164041</v>
      </c>
      <c r="D39" s="30">
        <f t="shared" si="3"/>
        <v>277315</v>
      </c>
      <c r="E39" s="30">
        <v>193739</v>
      </c>
      <c r="F39" s="30">
        <v>341666</v>
      </c>
      <c r="G39" s="30">
        <f t="shared" si="4"/>
        <v>535405</v>
      </c>
      <c r="H39" s="32">
        <v>56.59</v>
      </c>
      <c r="I39" s="48">
        <v>1.93</v>
      </c>
      <c r="J39" s="33">
        <v>4425</v>
      </c>
    </row>
    <row r="40" spans="1:10" ht="12.75">
      <c r="A40" s="26" t="s">
        <v>13</v>
      </c>
      <c r="B40" s="30">
        <v>115225</v>
      </c>
      <c r="C40" s="30">
        <v>184707</v>
      </c>
      <c r="D40" s="30">
        <f t="shared" si="3"/>
        <v>299932</v>
      </c>
      <c r="E40" s="30">
        <v>204329</v>
      </c>
      <c r="F40" s="30">
        <v>380468</v>
      </c>
      <c r="G40" s="30">
        <f t="shared" si="4"/>
        <v>584797</v>
      </c>
      <c r="H40" s="32">
        <v>62.35</v>
      </c>
      <c r="I40" s="48">
        <v>1.95</v>
      </c>
      <c r="J40" s="33">
        <v>4282</v>
      </c>
    </row>
    <row r="41" spans="1:10" ht="12.75">
      <c r="A41" s="26" t="s">
        <v>14</v>
      </c>
      <c r="B41" s="30">
        <v>118627</v>
      </c>
      <c r="C41" s="30">
        <v>194511</v>
      </c>
      <c r="D41" s="30">
        <f t="shared" si="3"/>
        <v>313138</v>
      </c>
      <c r="E41" s="30">
        <v>215063</v>
      </c>
      <c r="F41" s="30">
        <v>419671</v>
      </c>
      <c r="G41" s="30">
        <f t="shared" si="4"/>
        <v>634734</v>
      </c>
      <c r="H41" s="32">
        <v>66.94</v>
      </c>
      <c r="I41" s="48">
        <v>2.03</v>
      </c>
      <c r="J41" s="33">
        <v>4643</v>
      </c>
    </row>
    <row r="42" spans="1:10" ht="12.75">
      <c r="A42" s="26" t="s">
        <v>15</v>
      </c>
      <c r="B42" s="30">
        <v>143828</v>
      </c>
      <c r="C42" s="30">
        <v>196196</v>
      </c>
      <c r="D42" s="30">
        <f t="shared" si="3"/>
        <v>340024</v>
      </c>
      <c r="E42" s="30">
        <v>264454</v>
      </c>
      <c r="F42" s="30">
        <v>414220</v>
      </c>
      <c r="G42" s="30">
        <f t="shared" si="4"/>
        <v>678674</v>
      </c>
      <c r="H42" s="32">
        <v>68.95</v>
      </c>
      <c r="I42" s="48">
        <v>2</v>
      </c>
      <c r="J42" s="33">
        <v>4788</v>
      </c>
    </row>
    <row r="43" spans="1:10" ht="12.75">
      <c r="A43" s="26" t="s">
        <v>16</v>
      </c>
      <c r="B43" s="30">
        <v>147208</v>
      </c>
      <c r="C43" s="30">
        <v>139011</v>
      </c>
      <c r="D43" s="30">
        <f t="shared" si="3"/>
        <v>286219</v>
      </c>
      <c r="E43" s="30">
        <v>264376</v>
      </c>
      <c r="F43" s="30">
        <v>303025</v>
      </c>
      <c r="G43" s="30">
        <f t="shared" si="4"/>
        <v>567401</v>
      </c>
      <c r="H43" s="32">
        <v>59.29</v>
      </c>
      <c r="I43" s="48">
        <v>1.98</v>
      </c>
      <c r="J43" s="33">
        <v>4675</v>
      </c>
    </row>
    <row r="44" spans="1:10" ht="12.75">
      <c r="A44" s="26" t="s">
        <v>17</v>
      </c>
      <c r="B44" s="30">
        <v>129038</v>
      </c>
      <c r="C44" s="30">
        <v>123590</v>
      </c>
      <c r="D44" s="30">
        <f t="shared" si="3"/>
        <v>252628</v>
      </c>
      <c r="E44" s="30">
        <v>236100</v>
      </c>
      <c r="F44" s="30">
        <v>277490</v>
      </c>
      <c r="G44" s="30">
        <f t="shared" si="4"/>
        <v>513590</v>
      </c>
      <c r="H44" s="32">
        <v>52.28</v>
      </c>
      <c r="I44" s="48">
        <v>2.03</v>
      </c>
      <c r="J44" s="33">
        <v>4595</v>
      </c>
    </row>
    <row r="45" spans="1:10" ht="12.75">
      <c r="A45" s="26"/>
      <c r="B45" s="49"/>
      <c r="C45" s="49"/>
      <c r="D45" s="46"/>
      <c r="E45" s="49"/>
      <c r="F45" s="49"/>
      <c r="G45" s="46"/>
      <c r="H45" s="32"/>
      <c r="I45" s="50"/>
      <c r="J45" s="51"/>
    </row>
    <row r="46" spans="1:10" ht="13.5" thickBot="1">
      <c r="A46" s="52" t="s">
        <v>36</v>
      </c>
      <c r="B46" s="53">
        <f aca="true" t="shared" si="5" ref="B46:G46">SUM(B33:B44)</f>
        <v>1556747</v>
      </c>
      <c r="C46" s="53">
        <f t="shared" si="5"/>
        <v>1929085</v>
      </c>
      <c r="D46" s="53">
        <f t="shared" si="5"/>
        <v>3485832</v>
      </c>
      <c r="E46" s="53">
        <f t="shared" si="5"/>
        <v>2763956</v>
      </c>
      <c r="F46" s="53">
        <f t="shared" si="5"/>
        <v>4091826</v>
      </c>
      <c r="G46" s="53">
        <f t="shared" si="5"/>
        <v>6855782</v>
      </c>
      <c r="H46" s="54">
        <f>AVERAGE(H33:H44)</f>
        <v>60.66416666666667</v>
      </c>
      <c r="I46" s="54">
        <f>AVERAGE(I33:I44)</f>
        <v>1.965</v>
      </c>
      <c r="J46" s="55">
        <f>AVERAGE(J33:J44)</f>
        <v>4496.583333333333</v>
      </c>
    </row>
    <row r="49" spans="1:8" ht="15.75">
      <c r="A49" s="2" t="s">
        <v>21</v>
      </c>
      <c r="B49" s="1"/>
      <c r="C49" s="1"/>
      <c r="D49" s="1"/>
      <c r="E49" s="1"/>
      <c r="F49" s="1"/>
      <c r="G49" s="1"/>
      <c r="H49" s="1"/>
    </row>
    <row r="50" spans="1:8" ht="15.75">
      <c r="A50" s="2" t="s">
        <v>22</v>
      </c>
      <c r="B50" s="1"/>
      <c r="C50" s="1"/>
      <c r="D50" s="1"/>
      <c r="E50" s="1"/>
      <c r="F50" s="1"/>
      <c r="G50" s="1"/>
      <c r="H50" s="1"/>
    </row>
    <row r="51" spans="1:8" ht="15.75">
      <c r="A51" s="2"/>
      <c r="B51" s="1"/>
      <c r="C51" s="1"/>
      <c r="D51" s="1"/>
      <c r="E51" s="1"/>
      <c r="F51" s="1"/>
      <c r="G51" s="1"/>
      <c r="H51" s="1"/>
    </row>
    <row r="53" spans="1:8" ht="12.75" customHeight="1">
      <c r="A53" s="3"/>
      <c r="B53" s="56" t="s">
        <v>0</v>
      </c>
      <c r="C53" s="56"/>
      <c r="D53" s="56"/>
      <c r="E53" s="56" t="s">
        <v>1</v>
      </c>
      <c r="F53" s="56"/>
      <c r="G53" s="56"/>
      <c r="H53" s="57" t="s">
        <v>19</v>
      </c>
    </row>
    <row r="54" spans="1:8" ht="12.75">
      <c r="A54" s="14">
        <v>2018</v>
      </c>
      <c r="B54" s="5" t="s">
        <v>2</v>
      </c>
      <c r="C54" s="5" t="s">
        <v>2</v>
      </c>
      <c r="D54" s="5" t="s">
        <v>3</v>
      </c>
      <c r="E54" s="5" t="s">
        <v>2</v>
      </c>
      <c r="F54" s="5" t="s">
        <v>2</v>
      </c>
      <c r="G54" s="5" t="s">
        <v>3</v>
      </c>
      <c r="H54" s="58"/>
    </row>
    <row r="55" spans="1:8" ht="12.75">
      <c r="A55" s="4"/>
      <c r="B55" s="6" t="s">
        <v>4</v>
      </c>
      <c r="C55" s="5" t="s">
        <v>5</v>
      </c>
      <c r="D55" s="5"/>
      <c r="E55" s="6" t="s">
        <v>4</v>
      </c>
      <c r="F55" s="5" t="s">
        <v>5</v>
      </c>
      <c r="G55" s="5"/>
      <c r="H55" s="58"/>
    </row>
    <row r="56" spans="1:8" ht="12.75">
      <c r="A56" s="4"/>
      <c r="B56" s="6"/>
      <c r="C56" s="5"/>
      <c r="D56" s="5"/>
      <c r="E56" s="6"/>
      <c r="F56" s="5"/>
      <c r="G56" s="5"/>
      <c r="H56" s="12"/>
    </row>
    <row r="57" spans="1:8" ht="12.75">
      <c r="A57" s="7" t="s">
        <v>6</v>
      </c>
      <c r="B57" s="15">
        <f aca="true" t="shared" si="6" ref="B57:G57">B9/B33*100</f>
        <v>77.88457187333134</v>
      </c>
      <c r="C57" s="15">
        <f t="shared" si="6"/>
        <v>80.66801165657924</v>
      </c>
      <c r="D57" s="15">
        <f t="shared" si="6"/>
        <v>79.2827608572278</v>
      </c>
      <c r="E57" s="15">
        <f t="shared" si="6"/>
        <v>78.49884490098775</v>
      </c>
      <c r="F57" s="15">
        <f t="shared" si="6"/>
        <v>86.90353796249282</v>
      </c>
      <c r="G57" s="15">
        <f t="shared" si="6"/>
        <v>83.17480995872322</v>
      </c>
      <c r="H57" s="15">
        <f>J9/J33*100</f>
        <v>81.53695065062607</v>
      </c>
    </row>
    <row r="58" spans="1:8" ht="12.75">
      <c r="A58" s="7" t="s">
        <v>7</v>
      </c>
      <c r="B58" s="15">
        <f aca="true" t="shared" si="7" ref="B58:G68">B10/B34*100</f>
        <v>80.47731449211076</v>
      </c>
      <c r="C58" s="15">
        <f t="shared" si="7"/>
        <v>79.39232712610216</v>
      </c>
      <c r="D58" s="15">
        <f t="shared" si="7"/>
        <v>79.94963097979543</v>
      </c>
      <c r="E58" s="15">
        <f t="shared" si="7"/>
        <v>81.49578261995487</v>
      </c>
      <c r="F58" s="15">
        <f t="shared" si="7"/>
        <v>85.04761788130023</v>
      </c>
      <c r="G58" s="15">
        <f t="shared" si="7"/>
        <v>83.38229778044703</v>
      </c>
      <c r="H58" s="15">
        <f aca="true" t="shared" si="8" ref="H58:H68">J10/J34*100</f>
        <v>82.13166144200626</v>
      </c>
    </row>
    <row r="59" spans="1:8" ht="12.75">
      <c r="A59" s="7" t="s">
        <v>8</v>
      </c>
      <c r="B59" s="15">
        <f t="shared" si="7"/>
        <v>75.282631413559</v>
      </c>
      <c r="C59" s="15">
        <f t="shared" si="7"/>
        <v>79.41222581702607</v>
      </c>
      <c r="D59" s="15">
        <f t="shared" si="7"/>
        <v>77.37340573304711</v>
      </c>
      <c r="E59" s="15">
        <f t="shared" si="7"/>
        <v>77.51515247174694</v>
      </c>
      <c r="F59" s="15">
        <f t="shared" si="7"/>
        <v>84.3618925621192</v>
      </c>
      <c r="G59" s="15">
        <f t="shared" si="7"/>
        <v>81.25166926878408</v>
      </c>
      <c r="H59" s="15">
        <f t="shared" si="8"/>
        <v>81.02172907998151</v>
      </c>
    </row>
    <row r="60" spans="1:8" ht="12.75">
      <c r="A60" s="7" t="s">
        <v>9</v>
      </c>
      <c r="B60" s="15">
        <f t="shared" si="7"/>
        <v>71.36445370476082</v>
      </c>
      <c r="C60" s="15">
        <f t="shared" si="7"/>
        <v>76.80601821008217</v>
      </c>
      <c r="D60" s="15">
        <f t="shared" si="7"/>
        <v>74.42484949916319</v>
      </c>
      <c r="E60" s="15">
        <f t="shared" si="7"/>
        <v>73.23701609664164</v>
      </c>
      <c r="F60" s="15">
        <f t="shared" si="7"/>
        <v>82.92205259051515</v>
      </c>
      <c r="G60" s="15">
        <f t="shared" si="7"/>
        <v>78.99329489911017</v>
      </c>
      <c r="H60" s="15">
        <f t="shared" si="8"/>
        <v>81.22720446256169</v>
      </c>
    </row>
    <row r="61" spans="1:8" ht="12.75">
      <c r="A61" s="7" t="s">
        <v>10</v>
      </c>
      <c r="B61" s="15">
        <f t="shared" si="7"/>
        <v>66.9125455641342</v>
      </c>
      <c r="C61" s="15">
        <f t="shared" si="7"/>
        <v>79.9192718885391</v>
      </c>
      <c r="D61" s="15">
        <f t="shared" si="7"/>
        <v>74.45715387721403</v>
      </c>
      <c r="E61" s="15">
        <f t="shared" si="7"/>
        <v>69.93101065077073</v>
      </c>
      <c r="F61" s="15">
        <f t="shared" si="7"/>
        <v>85.99868189699828</v>
      </c>
      <c r="G61" s="15">
        <f t="shared" si="7"/>
        <v>80.02913134783685</v>
      </c>
      <c r="H61" s="15">
        <f t="shared" si="8"/>
        <v>79.83784937059953</v>
      </c>
    </row>
    <row r="62" spans="1:8" ht="12.75">
      <c r="A62" s="7" t="s">
        <v>11</v>
      </c>
      <c r="B62" s="15">
        <f t="shared" si="7"/>
        <v>71.94468668244674</v>
      </c>
      <c r="C62" s="15">
        <f t="shared" si="7"/>
        <v>78.80801215154463</v>
      </c>
      <c r="D62" s="15">
        <f t="shared" si="7"/>
        <v>75.87649969794761</v>
      </c>
      <c r="E62" s="15">
        <f t="shared" si="7"/>
        <v>72.95197141569906</v>
      </c>
      <c r="F62" s="15">
        <f t="shared" si="7"/>
        <v>83.47755041408253</v>
      </c>
      <c r="G62" s="15">
        <f t="shared" si="7"/>
        <v>79.55242973133474</v>
      </c>
      <c r="H62" s="15">
        <f t="shared" si="8"/>
        <v>78.76315224393386</v>
      </c>
    </row>
    <row r="63" spans="1:8" ht="12.75">
      <c r="A63" s="7" t="s">
        <v>12</v>
      </c>
      <c r="B63" s="15">
        <f t="shared" si="7"/>
        <v>71.7649239896181</v>
      </c>
      <c r="C63" s="15">
        <f t="shared" si="7"/>
        <v>80.408556397486</v>
      </c>
      <c r="D63" s="15">
        <f t="shared" si="7"/>
        <v>76.87791861240827</v>
      </c>
      <c r="E63" s="15">
        <f t="shared" si="7"/>
        <v>71.64380945498841</v>
      </c>
      <c r="F63" s="15">
        <f t="shared" si="7"/>
        <v>84.87528756153671</v>
      </c>
      <c r="G63" s="15">
        <f t="shared" si="7"/>
        <v>80.08741046497512</v>
      </c>
      <c r="H63" s="15">
        <f t="shared" si="8"/>
        <v>78.21468926553672</v>
      </c>
    </row>
    <row r="64" spans="1:8" ht="12.75">
      <c r="A64" s="7" t="s">
        <v>13</v>
      </c>
      <c r="B64" s="15">
        <f t="shared" si="7"/>
        <v>70.17574311130397</v>
      </c>
      <c r="C64" s="15">
        <f t="shared" si="7"/>
        <v>82.0927198211221</v>
      </c>
      <c r="D64" s="15">
        <f t="shared" si="7"/>
        <v>77.51456996919302</v>
      </c>
      <c r="E64" s="15">
        <f t="shared" si="7"/>
        <v>71.83268160662462</v>
      </c>
      <c r="F64" s="15">
        <f t="shared" si="7"/>
        <v>85.64215650199229</v>
      </c>
      <c r="G64" s="15">
        <f t="shared" si="7"/>
        <v>80.81710405491135</v>
      </c>
      <c r="H64" s="15">
        <f t="shared" si="8"/>
        <v>78.04764128911724</v>
      </c>
    </row>
    <row r="65" spans="1:8" ht="12.75">
      <c r="A65" s="7" t="s">
        <v>14</v>
      </c>
      <c r="B65" s="15">
        <f t="shared" si="7"/>
        <v>70.24876292918138</v>
      </c>
      <c r="C65" s="15">
        <f t="shared" si="7"/>
        <v>8.025253070520433</v>
      </c>
      <c r="D65" s="15">
        <f t="shared" si="7"/>
        <v>31.597570400270808</v>
      </c>
      <c r="E65" s="15">
        <f t="shared" si="7"/>
        <v>71.88963234029099</v>
      </c>
      <c r="F65" s="15">
        <f t="shared" si="7"/>
        <v>84.97680325779004</v>
      </c>
      <c r="G65" s="15">
        <f t="shared" si="7"/>
        <v>80.54255798491967</v>
      </c>
      <c r="H65" s="15">
        <f t="shared" si="8"/>
        <v>79.28063751884558</v>
      </c>
    </row>
    <row r="66" spans="1:8" ht="12.75">
      <c r="A66" s="7" t="s">
        <v>15</v>
      </c>
      <c r="B66" s="15">
        <f t="shared" si="7"/>
        <v>70.8832772478238</v>
      </c>
      <c r="C66" s="15">
        <f t="shared" si="7"/>
        <v>78.82066912679157</v>
      </c>
      <c r="D66" s="15">
        <f t="shared" si="7"/>
        <v>75.4632025974637</v>
      </c>
      <c r="E66" s="15">
        <f t="shared" si="7"/>
        <v>71.48502196979437</v>
      </c>
      <c r="F66" s="15">
        <f t="shared" si="7"/>
        <v>83.84022982955918</v>
      </c>
      <c r="G66" s="15">
        <f t="shared" si="7"/>
        <v>79.02586514291103</v>
      </c>
      <c r="H66" s="15">
        <f t="shared" si="8"/>
        <v>80.11695906432749</v>
      </c>
    </row>
    <row r="67" spans="1:8" ht="12.75">
      <c r="A67" s="7" t="s">
        <v>16</v>
      </c>
      <c r="B67" s="15">
        <f t="shared" si="7"/>
        <v>77.73830226618118</v>
      </c>
      <c r="C67" s="15">
        <f t="shared" si="7"/>
        <v>77.32769349188193</v>
      </c>
      <c r="D67" s="15">
        <f t="shared" si="7"/>
        <v>77.5388775727677</v>
      </c>
      <c r="E67" s="15">
        <f t="shared" si="7"/>
        <v>78.25029503434502</v>
      </c>
      <c r="F67" s="15">
        <f t="shared" si="7"/>
        <v>83.14330500783764</v>
      </c>
      <c r="G67" s="15">
        <f t="shared" si="7"/>
        <v>80.86344578173109</v>
      </c>
      <c r="H67" s="15">
        <f t="shared" si="8"/>
        <v>79.78609625668449</v>
      </c>
    </row>
    <row r="68" spans="1:8" ht="12.75">
      <c r="A68" s="7" t="s">
        <v>17</v>
      </c>
      <c r="B68" s="15">
        <f t="shared" si="7"/>
        <v>77.93750678094825</v>
      </c>
      <c r="C68" s="15">
        <f t="shared" si="7"/>
        <v>78.62286592766405</v>
      </c>
      <c r="D68" s="15">
        <f t="shared" si="7"/>
        <v>78.27279636461516</v>
      </c>
      <c r="E68" s="15">
        <f t="shared" si="7"/>
        <v>78.08513341804321</v>
      </c>
      <c r="F68" s="15">
        <f t="shared" si="7"/>
        <v>84.66755558758874</v>
      </c>
      <c r="G68" s="15">
        <f t="shared" si="7"/>
        <v>81.64158180649935</v>
      </c>
      <c r="H68" s="15">
        <f t="shared" si="8"/>
        <v>79.89118607181719</v>
      </c>
    </row>
    <row r="69" spans="1:8" ht="12.75">
      <c r="A69" s="4"/>
      <c r="B69" s="8"/>
      <c r="C69" s="8"/>
      <c r="D69" s="8"/>
      <c r="E69" s="8"/>
      <c r="F69" s="8"/>
      <c r="G69" s="8"/>
      <c r="H69" s="9"/>
    </row>
    <row r="70" spans="1:8" ht="12.75">
      <c r="A70" s="10" t="s">
        <v>18</v>
      </c>
      <c r="B70" s="11">
        <f>AVERAGE(B57:B68)</f>
        <v>73.5512266712833</v>
      </c>
      <c r="C70" s="11">
        <f aca="true" t="shared" si="9" ref="C70:H70">AVERAGE(C57:C68)</f>
        <v>73.35863539044497</v>
      </c>
      <c r="D70" s="11">
        <f t="shared" si="9"/>
        <v>73.21910301342615</v>
      </c>
      <c r="E70" s="11">
        <f t="shared" si="9"/>
        <v>74.73469599832397</v>
      </c>
      <c r="F70" s="11">
        <f t="shared" si="9"/>
        <v>84.65472258781774</v>
      </c>
      <c r="G70" s="11">
        <f t="shared" si="9"/>
        <v>80.78013318518198</v>
      </c>
      <c r="H70" s="17">
        <f t="shared" si="9"/>
        <v>79.98797972633646</v>
      </c>
    </row>
  </sheetData>
  <sheetProtection/>
  <mergeCells count="15">
    <mergeCell ref="I5:I7"/>
    <mergeCell ref="J5:J7"/>
    <mergeCell ref="A29:A31"/>
    <mergeCell ref="B29:D29"/>
    <mergeCell ref="E29:G29"/>
    <mergeCell ref="H29:H31"/>
    <mergeCell ref="I29:I31"/>
    <mergeCell ref="J29:J31"/>
    <mergeCell ref="B53:D53"/>
    <mergeCell ref="E53:G53"/>
    <mergeCell ref="H53:H55"/>
    <mergeCell ref="A5:A7"/>
    <mergeCell ref="B5:D5"/>
    <mergeCell ref="E5:G5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eurammor</cp:lastModifiedBy>
  <cp:lastPrinted>2015-08-05T11:07:52Z</cp:lastPrinted>
  <dcterms:created xsi:type="dcterms:W3CDTF">2009-07-31T07:19:38Z</dcterms:created>
  <dcterms:modified xsi:type="dcterms:W3CDTF">2020-11-20T09:18:16Z</dcterms:modified>
  <cp:category/>
  <cp:version/>
  <cp:contentType/>
  <cp:contentStatus/>
</cp:coreProperties>
</file>