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2" yWindow="528" windowWidth="10620" windowHeight="4488" activeTab="0"/>
  </bookViews>
  <sheets>
    <sheet name="2017" sheetId="1" r:id="rId1"/>
  </sheets>
  <definedNames/>
  <calcPr fullCalcOnLoad="1"/>
</workbook>
</file>

<file path=xl/sharedStrings.xml><?xml version="1.0" encoding="utf-8"?>
<sst xmlns="http://schemas.openxmlformats.org/spreadsheetml/2006/main" count="33" uniqueCount="32">
  <si>
    <t>TOTAL</t>
  </si>
  <si>
    <t>Nacional</t>
  </si>
  <si>
    <t>Unión Europea</t>
  </si>
  <si>
    <t>Marzo</t>
  </si>
  <si>
    <t xml:space="preserve">Enero  </t>
  </si>
  <si>
    <t>Febrero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</si>
  <si>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</si>
  <si>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</si>
  <si>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</si>
  <si>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</si>
  <si>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</si>
  <si>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</si>
  <si>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</si>
  <si>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</si>
  <si>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</si>
  <si>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FUENTE: AENA. Aeropuerto de Sevilla.</t>
  </si>
  <si>
    <t>Resto del mundo</t>
  </si>
  <si>
    <t>COMERCIAL</t>
  </si>
  <si>
    <t>NO REGULAR</t>
  </si>
  <si>
    <t>REGULAR</t>
  </si>
  <si>
    <t>TOTAL TRÁFICO</t>
  </si>
  <si>
    <t xml:space="preserve">TOTAL </t>
  </si>
  <si>
    <t>MES</t>
  </si>
  <si>
    <t xml:space="preserve">O.C.T. </t>
  </si>
  <si>
    <t>TOTAL OPERACIONES EN VUELOS</t>
  </si>
  <si>
    <t>Nota: O.C.T.: Otras Clases de Tráfico.</t>
  </si>
  <si>
    <t>Todo el mundo</t>
  </si>
  <si>
    <t>OTROS SERVICIOS</t>
  </si>
  <si>
    <t>COMERCIALES</t>
  </si>
  <si>
    <t>UE Schengen</t>
  </si>
  <si>
    <t>UE no Schengen</t>
  </si>
  <si>
    <t>8.3.1. INFORME ESTADÍSTICO SOBRE MOVIMIENTOS DE LLEGADA Y SALIDA. AÑO 2017.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</si>
</sst>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%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  <numFmt numFmtId="177" formatCode="#,##0\ _€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Font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0" xfId="0" applyFont="1" applyAlignment="1">
      <alignment/>
    </xf>
    <xf numFmtId="49" fontId="0" fillId="0" borderId="11" xfId="0" applyNumberFormat="1" applyFont="1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5" fillId="0" borderId="0" xfId="45" applyFont="1" applyAlignment="1" applyProtection="1">
      <alignment/>
      <protection/>
    </xf>
    <xf numFmtId="0" fontId="6" fillId="0" borderId="0" xfId="0" applyFont="1" applyAlignment="1">
      <alignment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177" fontId="2" fillId="0" borderId="14" xfId="0" applyNumberFormat="1" applyFont="1" applyFill="1" applyBorder="1" applyAlignment="1">
      <alignment horizontal="right"/>
    </xf>
    <xf numFmtId="0" fontId="0" fillId="0" borderId="0" xfId="0" applyNumberFormat="1" applyFont="1" applyFill="1" applyBorder="1" applyAlignment="1">
      <alignment horizontal="center" vertical="center" wrapText="1"/>
    </xf>
    <xf numFmtId="177" fontId="0" fillId="0" borderId="15" xfId="0" applyNumberFormat="1" applyFont="1" applyBorder="1" applyAlignment="1">
      <alignment/>
    </xf>
    <xf numFmtId="177" fontId="0" fillId="0" borderId="15" xfId="0" applyNumberFormat="1" applyFont="1" applyFill="1" applyBorder="1" applyAlignment="1">
      <alignment horizontal="right"/>
    </xf>
    <xf numFmtId="177" fontId="0" fillId="0" borderId="15" xfId="0" applyNumberFormat="1" applyBorder="1" applyAlignment="1">
      <alignment/>
    </xf>
    <xf numFmtId="3" fontId="0" fillId="0" borderId="16" xfId="0" applyNumberFormat="1" applyFont="1" applyBorder="1" applyAlignment="1">
      <alignment/>
    </xf>
    <xf numFmtId="177" fontId="0" fillId="0" borderId="17" xfId="0" applyNumberFormat="1" applyFont="1" applyBorder="1" applyAlignment="1">
      <alignment/>
    </xf>
    <xf numFmtId="177" fontId="0" fillId="0" borderId="18" xfId="0" applyNumberFormat="1" applyFont="1" applyBorder="1" applyAlignment="1">
      <alignment/>
    </xf>
    <xf numFmtId="177" fontId="0" fillId="0" borderId="18" xfId="0" applyNumberFormat="1" applyFont="1" applyFill="1" applyBorder="1" applyAlignment="1">
      <alignment horizontal="right"/>
    </xf>
    <xf numFmtId="177" fontId="0" fillId="0" borderId="18" xfId="0" applyNumberFormat="1" applyBorder="1" applyAlignment="1">
      <alignment/>
    </xf>
    <xf numFmtId="177" fontId="0" fillId="0" borderId="19" xfId="0" applyNumberFormat="1" applyFont="1" applyFill="1" applyBorder="1" applyAlignment="1">
      <alignment horizontal="right" vertical="center"/>
    </xf>
    <xf numFmtId="177" fontId="0" fillId="0" borderId="20" xfId="0" applyNumberFormat="1" applyFont="1" applyBorder="1" applyAlignment="1">
      <alignment/>
    </xf>
    <xf numFmtId="177" fontId="0" fillId="0" borderId="21" xfId="0" applyNumberFormat="1" applyFont="1" applyFill="1" applyBorder="1" applyAlignment="1">
      <alignment horizontal="right" vertical="center"/>
    </xf>
    <xf numFmtId="177" fontId="2" fillId="0" borderId="22" xfId="0" applyNumberFormat="1" applyFont="1" applyFill="1" applyBorder="1" applyAlignment="1">
      <alignment horizontal="right"/>
    </xf>
    <xf numFmtId="177" fontId="0" fillId="0" borderId="23" xfId="0" applyNumberFormat="1" applyFont="1" applyBorder="1" applyAlignment="1">
      <alignment/>
    </xf>
    <xf numFmtId="177" fontId="2" fillId="0" borderId="24" xfId="0" applyNumberFormat="1" applyFont="1" applyFill="1" applyBorder="1" applyAlignment="1">
      <alignment horizontal="right"/>
    </xf>
    <xf numFmtId="177" fontId="2" fillId="0" borderId="25" xfId="0" applyNumberFormat="1" applyFont="1" applyFill="1" applyBorder="1" applyAlignment="1">
      <alignment horizontal="right"/>
    </xf>
    <xf numFmtId="0" fontId="0" fillId="0" borderId="13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0" fillId="0" borderId="26" xfId="0" applyNumberFormat="1" applyFont="1" applyFill="1" applyBorder="1" applyAlignment="1">
      <alignment horizontal="center" vertical="center" wrapText="1"/>
    </xf>
    <xf numFmtId="0" fontId="0" fillId="0" borderId="27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28" xfId="0" applyNumberFormat="1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6" xfId="0" applyNumberFormat="1" applyFont="1" applyFill="1" applyBorder="1" applyAlignment="1">
      <alignment horizontal="center" vertical="center" wrapText="1"/>
    </xf>
    <xf numFmtId="0" fontId="2" fillId="0" borderId="28" xfId="0" applyNumberFormat="1" applyFont="1" applyFill="1" applyBorder="1" applyAlignment="1">
      <alignment horizontal="center" vertical="center" wrapText="1"/>
    </xf>
    <xf numFmtId="0" fontId="2" fillId="0" borderId="33" xfId="0" applyNumberFormat="1" applyFont="1" applyFill="1" applyBorder="1" applyAlignment="1">
      <alignment horizontal="center" vertical="center" wrapText="1"/>
    </xf>
    <xf numFmtId="0" fontId="2" fillId="0" borderId="34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 wrapText="1"/>
    </xf>
    <xf numFmtId="0" fontId="2" fillId="0" borderId="27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"/>
  <sheetViews>
    <sheetView tabSelected="1" zoomScalePageLayoutView="0" workbookViewId="0" topLeftCell="A1">
      <selection activeCell="L6" sqref="L6"/>
    </sheetView>
  </sheetViews>
  <sheetFormatPr defaultColWidth="11.28125" defaultRowHeight="12.75"/>
  <cols>
    <col min="1" max="1" width="13.7109375" style="4" customWidth="1"/>
    <col min="2" max="2" width="8.7109375" style="4" customWidth="1"/>
    <col min="3" max="3" width="11.00390625" style="4" customWidth="1"/>
    <col min="4" max="5" width="11.7109375" style="4" customWidth="1"/>
    <col min="6" max="7" width="9.140625" style="4" customWidth="1"/>
    <col min="8" max="8" width="8.7109375" style="4" customWidth="1"/>
    <col min="9" max="9" width="9.28125" style="4" customWidth="1"/>
    <col min="10" max="10" width="9.8515625" style="4" customWidth="1"/>
    <col min="11" max="11" width="10.00390625" style="4" customWidth="1"/>
    <col min="12" max="12" width="15.28125" style="4" customWidth="1"/>
    <col min="13" max="13" width="9.8515625" style="4" customWidth="1"/>
    <col min="14" max="16384" width="11.28125" style="4" customWidth="1"/>
  </cols>
  <sheetData>
    <row r="1" ht="15">
      <c r="A1" s="1" t="s">
        <v>31</v>
      </c>
    </row>
    <row r="2" spans="13:14" ht="15.75" customHeight="1" thickBot="1">
      <c r="M2" s="7"/>
      <c r="N2" s="7"/>
    </row>
    <row r="3" spans="1:13" ht="13.5" thickBot="1">
      <c r="A3" s="41" t="s">
        <v>22</v>
      </c>
      <c r="B3" s="44" t="s">
        <v>20</v>
      </c>
      <c r="C3" s="45"/>
      <c r="D3" s="45"/>
      <c r="E3" s="45"/>
      <c r="F3" s="45"/>
      <c r="G3" s="45"/>
      <c r="H3" s="45"/>
      <c r="I3" s="46"/>
      <c r="J3" s="47" t="s">
        <v>24</v>
      </c>
      <c r="K3" s="32"/>
      <c r="L3" s="32"/>
      <c r="M3" s="48"/>
    </row>
    <row r="4" spans="1:13" ht="13.5" thickBot="1">
      <c r="A4" s="42"/>
      <c r="B4" s="52" t="s">
        <v>17</v>
      </c>
      <c r="C4" s="53"/>
      <c r="D4" s="53"/>
      <c r="E4" s="53"/>
      <c r="F4" s="53"/>
      <c r="G4" s="10"/>
      <c r="H4" s="54" t="s">
        <v>23</v>
      </c>
      <c r="I4" s="54" t="s">
        <v>21</v>
      </c>
      <c r="J4" s="49"/>
      <c r="K4" s="50"/>
      <c r="L4" s="50"/>
      <c r="M4" s="51"/>
    </row>
    <row r="5" spans="1:13" ht="26.25">
      <c r="A5" s="42"/>
      <c r="B5" s="47" t="s">
        <v>1</v>
      </c>
      <c r="C5" s="30" t="s">
        <v>29</v>
      </c>
      <c r="D5" s="30" t="s">
        <v>30</v>
      </c>
      <c r="E5" s="32" t="s">
        <v>2</v>
      </c>
      <c r="F5" s="32" t="s">
        <v>16</v>
      </c>
      <c r="G5" s="40" t="s">
        <v>26</v>
      </c>
      <c r="H5" s="55"/>
      <c r="I5" s="55"/>
      <c r="J5" s="34" t="s">
        <v>19</v>
      </c>
      <c r="K5" s="30" t="s">
        <v>18</v>
      </c>
      <c r="L5" s="11" t="s">
        <v>27</v>
      </c>
      <c r="M5" s="38" t="s">
        <v>0</v>
      </c>
    </row>
    <row r="6" spans="1:13" ht="13.5" thickBot="1">
      <c r="A6" s="43"/>
      <c r="B6" s="56"/>
      <c r="C6" s="31"/>
      <c r="D6" s="36"/>
      <c r="E6" s="37"/>
      <c r="F6" s="33"/>
      <c r="G6" s="39"/>
      <c r="H6" s="55"/>
      <c r="I6" s="55"/>
      <c r="J6" s="35"/>
      <c r="K6" s="31"/>
      <c r="L6" s="14" t="s">
        <v>28</v>
      </c>
      <c r="M6" s="39"/>
    </row>
    <row r="7" spans="1:14" ht="12.75">
      <c r="A7" s="5" t="s">
        <v>4</v>
      </c>
      <c r="B7" s="19">
        <v>1424</v>
      </c>
      <c r="C7" s="20">
        <v>847</v>
      </c>
      <c r="D7" s="20">
        <v>196</v>
      </c>
      <c r="E7" s="21">
        <f>SUM(C7:D7)</f>
        <v>1043</v>
      </c>
      <c r="F7" s="21">
        <f>G7-E7-B7</f>
        <v>78</v>
      </c>
      <c r="G7" s="20">
        <v>2545</v>
      </c>
      <c r="H7" s="20">
        <v>658</v>
      </c>
      <c r="I7" s="22">
        <f>SUM(G7:H7)</f>
        <v>3203</v>
      </c>
      <c r="J7" s="20">
        <v>2356</v>
      </c>
      <c r="K7" s="20">
        <v>126</v>
      </c>
      <c r="L7" s="20">
        <v>63</v>
      </c>
      <c r="M7" s="23">
        <f>J7+K7+L7</f>
        <v>2545</v>
      </c>
      <c r="N7" s="2"/>
    </row>
    <row r="8" spans="1:14" ht="12.75">
      <c r="A8" s="5" t="s">
        <v>5</v>
      </c>
      <c r="B8" s="24">
        <v>1396</v>
      </c>
      <c r="C8" s="15">
        <v>797</v>
      </c>
      <c r="D8" s="15">
        <v>212</v>
      </c>
      <c r="E8" s="16">
        <f aca="true" t="shared" si="0" ref="E8:E18">SUM(C8:D8)</f>
        <v>1009</v>
      </c>
      <c r="F8" s="16">
        <f aca="true" t="shared" si="1" ref="F8:F18">G8-E8-B8</f>
        <v>83</v>
      </c>
      <c r="G8" s="15">
        <v>2488</v>
      </c>
      <c r="H8" s="15">
        <v>713</v>
      </c>
      <c r="I8" s="17">
        <f aca="true" t="shared" si="2" ref="I8:I18">SUM(G8:H8)</f>
        <v>3201</v>
      </c>
      <c r="J8" s="15">
        <v>2294</v>
      </c>
      <c r="K8" s="15">
        <v>119</v>
      </c>
      <c r="L8" s="15">
        <v>75</v>
      </c>
      <c r="M8" s="25">
        <f aca="true" t="shared" si="3" ref="M8:M18">J8+K8+L8</f>
        <v>2488</v>
      </c>
      <c r="N8" s="2"/>
    </row>
    <row r="9" spans="1:14" ht="12.75">
      <c r="A9" s="5" t="s">
        <v>3</v>
      </c>
      <c r="B9" s="24">
        <v>1809</v>
      </c>
      <c r="C9" s="15">
        <v>960</v>
      </c>
      <c r="D9" s="15">
        <v>217</v>
      </c>
      <c r="E9" s="16">
        <f t="shared" si="0"/>
        <v>1177</v>
      </c>
      <c r="F9" s="16">
        <f t="shared" si="1"/>
        <v>112</v>
      </c>
      <c r="G9" s="15">
        <v>3098</v>
      </c>
      <c r="H9" s="15">
        <v>784</v>
      </c>
      <c r="I9" s="17">
        <f t="shared" si="2"/>
        <v>3882</v>
      </c>
      <c r="J9" s="15">
        <v>2865</v>
      </c>
      <c r="K9" s="15">
        <v>149</v>
      </c>
      <c r="L9" s="15">
        <v>84</v>
      </c>
      <c r="M9" s="25">
        <f t="shared" si="3"/>
        <v>3098</v>
      </c>
      <c r="N9" s="2"/>
    </row>
    <row r="10" spans="1:14" ht="12.75">
      <c r="A10" s="5" t="s">
        <v>6</v>
      </c>
      <c r="B10" s="24">
        <v>1884</v>
      </c>
      <c r="C10" s="15">
        <v>1177</v>
      </c>
      <c r="D10" s="15">
        <v>200</v>
      </c>
      <c r="E10" s="16">
        <f t="shared" si="0"/>
        <v>1377</v>
      </c>
      <c r="F10" s="16">
        <f t="shared" si="1"/>
        <v>105</v>
      </c>
      <c r="G10" s="15">
        <v>3366</v>
      </c>
      <c r="H10" s="15">
        <v>676</v>
      </c>
      <c r="I10" s="17">
        <f t="shared" si="2"/>
        <v>4042</v>
      </c>
      <c r="J10" s="15">
        <v>3101</v>
      </c>
      <c r="K10" s="15">
        <v>160</v>
      </c>
      <c r="L10" s="15">
        <v>105</v>
      </c>
      <c r="M10" s="25">
        <f t="shared" si="3"/>
        <v>3366</v>
      </c>
      <c r="N10" s="2"/>
    </row>
    <row r="11" spans="1:14" ht="12.75">
      <c r="A11" s="5" t="s">
        <v>7</v>
      </c>
      <c r="B11" s="24">
        <v>1896</v>
      </c>
      <c r="C11" s="15">
        <v>1235</v>
      </c>
      <c r="D11" s="15">
        <v>214</v>
      </c>
      <c r="E11" s="16">
        <f t="shared" si="0"/>
        <v>1449</v>
      </c>
      <c r="F11" s="16">
        <f t="shared" si="1"/>
        <v>109</v>
      </c>
      <c r="G11" s="15">
        <v>3454</v>
      </c>
      <c r="H11" s="15">
        <v>1024</v>
      </c>
      <c r="I11" s="17">
        <f t="shared" si="2"/>
        <v>4478</v>
      </c>
      <c r="J11" s="15">
        <v>3140</v>
      </c>
      <c r="K11" s="15">
        <v>204</v>
      </c>
      <c r="L11" s="15">
        <v>110</v>
      </c>
      <c r="M11" s="25">
        <f t="shared" si="3"/>
        <v>3454</v>
      </c>
      <c r="N11" s="2"/>
    </row>
    <row r="12" spans="1:14" ht="12.75">
      <c r="A12" s="5" t="s">
        <v>8</v>
      </c>
      <c r="B12" s="24">
        <v>1835</v>
      </c>
      <c r="C12" s="15">
        <v>1157</v>
      </c>
      <c r="D12" s="15">
        <v>202</v>
      </c>
      <c r="E12" s="16">
        <f t="shared" si="0"/>
        <v>1359</v>
      </c>
      <c r="F12" s="16">
        <f t="shared" si="1"/>
        <v>87</v>
      </c>
      <c r="G12" s="15">
        <v>3281</v>
      </c>
      <c r="H12" s="15">
        <v>962</v>
      </c>
      <c r="I12" s="17">
        <f t="shared" si="2"/>
        <v>4243</v>
      </c>
      <c r="J12" s="15">
        <v>3052</v>
      </c>
      <c r="K12" s="15">
        <v>164</v>
      </c>
      <c r="L12" s="15">
        <v>65</v>
      </c>
      <c r="M12" s="25">
        <f t="shared" si="3"/>
        <v>3281</v>
      </c>
      <c r="N12" s="2"/>
    </row>
    <row r="13" spans="1:14" ht="12.75">
      <c r="A13" s="5" t="s">
        <v>9</v>
      </c>
      <c r="B13" s="24">
        <v>1813</v>
      </c>
      <c r="C13" s="15">
        <v>1134</v>
      </c>
      <c r="D13" s="15">
        <v>211</v>
      </c>
      <c r="E13" s="16">
        <f t="shared" si="0"/>
        <v>1345</v>
      </c>
      <c r="F13" s="16">
        <f t="shared" si="1"/>
        <v>121</v>
      </c>
      <c r="G13" s="15">
        <v>3279</v>
      </c>
      <c r="H13" s="15">
        <v>1060</v>
      </c>
      <c r="I13" s="17">
        <f t="shared" si="2"/>
        <v>4339</v>
      </c>
      <c r="J13" s="15">
        <v>3069</v>
      </c>
      <c r="K13" s="15">
        <v>154</v>
      </c>
      <c r="L13" s="15">
        <v>56</v>
      </c>
      <c r="M13" s="25">
        <f t="shared" si="3"/>
        <v>3279</v>
      </c>
      <c r="N13" s="2"/>
    </row>
    <row r="14" spans="1:14" ht="12.75">
      <c r="A14" s="5" t="s">
        <v>10</v>
      </c>
      <c r="B14" s="24">
        <v>1700</v>
      </c>
      <c r="C14" s="15">
        <v>1149</v>
      </c>
      <c r="D14" s="15">
        <v>220</v>
      </c>
      <c r="E14" s="16">
        <f t="shared" si="0"/>
        <v>1369</v>
      </c>
      <c r="F14" s="16">
        <f t="shared" si="1"/>
        <v>121</v>
      </c>
      <c r="G14" s="15">
        <v>3190</v>
      </c>
      <c r="H14" s="15">
        <v>804</v>
      </c>
      <c r="I14" s="17">
        <f t="shared" si="2"/>
        <v>3994</v>
      </c>
      <c r="J14" s="15">
        <v>2951</v>
      </c>
      <c r="K14" s="15">
        <v>170</v>
      </c>
      <c r="L14" s="15">
        <v>69</v>
      </c>
      <c r="M14" s="25">
        <f t="shared" si="3"/>
        <v>3190</v>
      </c>
      <c r="N14" s="18"/>
    </row>
    <row r="15" spans="1:14" ht="12.75">
      <c r="A15" s="5" t="s">
        <v>11</v>
      </c>
      <c r="B15" s="24">
        <v>1784</v>
      </c>
      <c r="C15" s="15">
        <v>1219</v>
      </c>
      <c r="D15" s="15">
        <v>196</v>
      </c>
      <c r="E15" s="16">
        <f t="shared" si="0"/>
        <v>1415</v>
      </c>
      <c r="F15" s="16">
        <f t="shared" si="1"/>
        <v>132</v>
      </c>
      <c r="G15" s="15">
        <v>3331</v>
      </c>
      <c r="H15" s="15">
        <v>921</v>
      </c>
      <c r="I15" s="17">
        <f t="shared" si="2"/>
        <v>4252</v>
      </c>
      <c r="J15" s="15">
        <v>3101</v>
      </c>
      <c r="K15" s="15">
        <v>167</v>
      </c>
      <c r="L15" s="15">
        <v>63</v>
      </c>
      <c r="M15" s="25">
        <f t="shared" si="3"/>
        <v>3331</v>
      </c>
      <c r="N15" s="2"/>
    </row>
    <row r="16" spans="1:14" ht="12.75">
      <c r="A16" s="5" t="s">
        <v>12</v>
      </c>
      <c r="B16" s="24">
        <v>1893</v>
      </c>
      <c r="C16" s="15">
        <v>1313</v>
      </c>
      <c r="D16" s="15">
        <v>212</v>
      </c>
      <c r="E16" s="16">
        <f t="shared" si="0"/>
        <v>1525</v>
      </c>
      <c r="F16" s="16">
        <f t="shared" si="1"/>
        <v>167</v>
      </c>
      <c r="G16" s="15">
        <v>3585</v>
      </c>
      <c r="H16" s="15">
        <v>968</v>
      </c>
      <c r="I16" s="17">
        <f t="shared" si="2"/>
        <v>4553</v>
      </c>
      <c r="J16" s="15">
        <v>3286</v>
      </c>
      <c r="K16" s="15">
        <v>229</v>
      </c>
      <c r="L16" s="15">
        <v>70</v>
      </c>
      <c r="M16" s="25">
        <f t="shared" si="3"/>
        <v>3585</v>
      </c>
      <c r="N16" s="2"/>
    </row>
    <row r="17" spans="1:14" ht="12.75">
      <c r="A17" s="5" t="s">
        <v>13</v>
      </c>
      <c r="B17" s="24">
        <v>1861</v>
      </c>
      <c r="C17" s="15">
        <v>1212</v>
      </c>
      <c r="D17" s="15">
        <v>276</v>
      </c>
      <c r="E17" s="16">
        <f t="shared" si="0"/>
        <v>1488</v>
      </c>
      <c r="F17" s="16">
        <f t="shared" si="1"/>
        <v>159</v>
      </c>
      <c r="G17" s="15">
        <v>3508</v>
      </c>
      <c r="H17" s="15">
        <v>810</v>
      </c>
      <c r="I17" s="17">
        <f t="shared" si="2"/>
        <v>4318</v>
      </c>
      <c r="J17" s="27">
        <v>3274</v>
      </c>
      <c r="K17" s="15">
        <v>169</v>
      </c>
      <c r="L17" s="15">
        <v>65</v>
      </c>
      <c r="M17" s="25">
        <f t="shared" si="3"/>
        <v>3508</v>
      </c>
      <c r="N17" s="2"/>
    </row>
    <row r="18" spans="1:14" ht="12.75">
      <c r="A18" s="5" t="s">
        <v>14</v>
      </c>
      <c r="B18" s="24">
        <v>1811</v>
      </c>
      <c r="C18" s="15">
        <v>1237</v>
      </c>
      <c r="D18" s="15">
        <v>268</v>
      </c>
      <c r="E18" s="16">
        <f t="shared" si="0"/>
        <v>1505</v>
      </c>
      <c r="F18" s="16">
        <f t="shared" si="1"/>
        <v>145</v>
      </c>
      <c r="G18" s="15">
        <v>3461</v>
      </c>
      <c r="H18" s="15">
        <v>694</v>
      </c>
      <c r="I18" s="17">
        <f t="shared" si="2"/>
        <v>4155</v>
      </c>
      <c r="J18" s="15">
        <v>3235</v>
      </c>
      <c r="K18" s="15">
        <v>134</v>
      </c>
      <c r="L18" s="27">
        <v>92</v>
      </c>
      <c r="M18" s="25">
        <f t="shared" si="3"/>
        <v>3461</v>
      </c>
      <c r="N18" s="2"/>
    </row>
    <row r="19" spans="1:14" ht="23.25" customHeight="1" thickBot="1">
      <c r="A19" s="3" t="s">
        <v>0</v>
      </c>
      <c r="B19" s="26">
        <f aca="true" t="shared" si="4" ref="B19:M19">SUM(B7:B18)</f>
        <v>21106</v>
      </c>
      <c r="C19" s="28">
        <f t="shared" si="4"/>
        <v>13437</v>
      </c>
      <c r="D19" s="28">
        <f t="shared" si="4"/>
        <v>2624</v>
      </c>
      <c r="E19" s="28">
        <f t="shared" si="4"/>
        <v>16061</v>
      </c>
      <c r="F19" s="28">
        <f t="shared" si="4"/>
        <v>1419</v>
      </c>
      <c r="G19" s="28">
        <f t="shared" si="4"/>
        <v>38586</v>
      </c>
      <c r="H19" s="28">
        <f t="shared" si="4"/>
        <v>10074</v>
      </c>
      <c r="I19" s="28">
        <f t="shared" si="4"/>
        <v>48660</v>
      </c>
      <c r="J19" s="28">
        <f t="shared" si="4"/>
        <v>35724</v>
      </c>
      <c r="K19" s="28">
        <f t="shared" si="4"/>
        <v>1945</v>
      </c>
      <c r="L19" s="29">
        <f t="shared" si="4"/>
        <v>917</v>
      </c>
      <c r="M19" s="13">
        <f t="shared" si="4"/>
        <v>38586</v>
      </c>
      <c r="N19" s="2"/>
    </row>
    <row r="20" spans="10:13" ht="12.75">
      <c r="J20" s="6"/>
      <c r="K20" s="6"/>
      <c r="L20" s="6"/>
      <c r="M20" s="6"/>
    </row>
    <row r="21" spans="1:13" ht="12.75">
      <c r="A21" s="9" t="s">
        <v>25</v>
      </c>
      <c r="B21" s="9"/>
      <c r="C21" s="9"/>
      <c r="K21" s="2"/>
      <c r="M21" s="12"/>
    </row>
    <row r="22" spans="1:11" ht="12.75">
      <c r="A22" s="8"/>
      <c r="K22" s="2"/>
    </row>
    <row r="23" ht="12.75">
      <c r="A23" s="9" t="s">
        <v>15</v>
      </c>
    </row>
  </sheetData>
  <sheetProtection/>
  <mergeCells count="15">
    <mergeCell ref="A3:A6"/>
    <mergeCell ref="B3:I3"/>
    <mergeCell ref="J3:M4"/>
    <mergeCell ref="B4:F4"/>
    <mergeCell ref="H4:H6"/>
    <mergeCell ref="K5:K6"/>
    <mergeCell ref="I4:I6"/>
    <mergeCell ref="B5:B6"/>
    <mergeCell ref="C5:C6"/>
    <mergeCell ref="F5:F6"/>
    <mergeCell ref="J5:J6"/>
    <mergeCell ref="D5:D6"/>
    <mergeCell ref="E5:E6"/>
    <mergeCell ref="M5:M6"/>
    <mergeCell ref="G5:G6"/>
  </mergeCells>
  <printOptions/>
  <pageMargins left="0.75" right="0.75" top="1" bottom="1" header="0" footer="0"/>
  <pageSetup fitToHeight="1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Preinstalación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Usuario_Inves</dc:creator>
  <cp:keywords/>
  <dc:description/>
  <cp:lastModifiedBy>Veronica Luna Cornejo</cp:lastModifiedBy>
  <cp:lastPrinted>2015-10-06T06:50:11Z</cp:lastPrinted>
  <dcterms:created xsi:type="dcterms:W3CDTF">2000-08-18T07:49:08Z</dcterms:created>
  <dcterms:modified xsi:type="dcterms:W3CDTF">2018-12-14T11:03:04Z</dcterms:modified>
  <cp:category/>
  <cp:version/>
  <cp:contentType/>
  <cp:contentStatus/>
</cp:coreProperties>
</file>