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8415" windowHeight="3825" tabRatio="877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<sst xmlns="http://schemas.openxmlformats.org/spreadsheetml/2006/main" count="57" uniqueCount="35">
  <si>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CASCO ANTIGUO</t>
  </si>
  <si>
    <t>MACARENA</t>
  </si>
  <si>
    <t>NERVIÓN</t>
  </si>
  <si>
    <t>ESTE</t>
  </si>
  <si>
    <t>SUR</t>
  </si>
  <si>
    <t>TRIANA</t>
  </si>
  <si>
    <t>TOTAL</t>
  </si>
  <si>
    <t>%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</si>
  <si>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</si>
  <si>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</si>
  <si>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</si>
  <si>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</si>
  <si>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</si>
  <si>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</si>
  <si>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</si>
  <si>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</si>
  <si>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</si>
  <si>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</si>
  <si>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</si>
  <si>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</si>
  <si>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</si>
  <si>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</si>
  <si>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</si>
  <si>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</si>
  <si>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FUENTE: Excmo. Ayuntamiento de Sevilla.Servicio de Estadística. Padrón Municipal de Habitantes.</t>
  </si>
  <si>
    <t>Nº Hab.</t>
  </si>
  <si>
    <t>0-4</t>
  </si>
  <si>
    <t>CERRO-AMATE</t>
  </si>
  <si>
    <t>MACARENA NORTE</t>
  </si>
  <si>
    <t>SAN PABLO-SANTA JUSTA</t>
  </si>
  <si>
    <t>BELLAVISTA-LA PALMERA</t>
  </si>
  <si>
    <t>LOS REMEDIOS</t>
  </si>
  <si>
    <t>85-89</t>
  </si>
  <si>
    <t>90 y más años</t>
  </si>
  <si>
    <t>2.2.1.2. PORCENTAJES DE POBLACIÓN POR GRUPOS DE EDADES EN LOS DISTRITOS SOBRE EL TOTAL DEL DISTRITO.  A 01/01/2017.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</si>
</sst>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" fontId="0" fillId="0" borderId="0" xfId="53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3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53" applyNumberFormat="1" applyFont="1" applyFill="1" applyBorder="1" applyAlignment="1">
      <alignment horizontal="right" wrapText="1"/>
      <protection/>
    </xf>
    <xf numFmtId="3" fontId="1" fillId="0" borderId="17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2" fontId="1" fillId="0" borderId="15" xfId="53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/>
    </xf>
    <xf numFmtId="2" fontId="1" fillId="0" borderId="0" xfId="53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0" xfId="53" applyNumberFormat="1" applyFont="1" applyFill="1" applyBorder="1" applyAlignment="1">
      <alignment horizontal="right" wrapText="1"/>
      <protection/>
    </xf>
    <xf numFmtId="3" fontId="2" fillId="0" borderId="0" xfId="0" applyNumberFormat="1" applyFont="1" applyFill="1" applyBorder="1" applyAlignment="1" quotePrefix="1">
      <alignment horizontal="left"/>
    </xf>
    <xf numFmtId="3" fontId="1" fillId="0" borderId="11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421875" style="0" customWidth="1"/>
    <col min="3" max="3" width="9.8515625" style="0" customWidth="1"/>
    <col min="7" max="7" width="9.7109375" style="0" customWidth="1"/>
    <col min="14" max="14" width="9.28125" style="0" customWidth="1"/>
    <col min="16" max="16" width="12.7109375" style="0" customWidth="1"/>
    <col min="17" max="17" width="13.140625" style="0" customWidth="1"/>
    <col min="20" max="20" width="12.140625" style="0" customWidth="1"/>
    <col min="21" max="21" width="13.00390625" style="0" customWidth="1"/>
    <col min="23" max="23" width="10.28125" style="0" customWidth="1"/>
    <col min="24" max="24" width="10.140625" style="0" customWidth="1"/>
  </cols>
  <sheetData>
    <row r="1" s="1" customFormat="1" ht="15.75">
      <c r="A1" s="5" t="s">
        <v>34</v>
      </c>
    </row>
    <row r="4" spans="1:25" ht="12.75">
      <c r="A4" s="6"/>
      <c r="B4" s="7" t="s">
        <v>0</v>
      </c>
      <c r="C4" s="8"/>
      <c r="D4" s="7" t="s">
        <v>1</v>
      </c>
      <c r="E4" s="7"/>
      <c r="F4" s="7" t="s">
        <v>2</v>
      </c>
      <c r="G4" s="9"/>
      <c r="H4" s="7" t="s">
        <v>27</v>
      </c>
      <c r="I4" s="7"/>
      <c r="J4" s="7" t="s">
        <v>4</v>
      </c>
      <c r="K4" s="7"/>
      <c r="L4" s="7" t="s">
        <v>5</v>
      </c>
      <c r="M4" s="7"/>
      <c r="N4" s="33" t="s">
        <v>28</v>
      </c>
      <c r="O4" s="33"/>
      <c r="P4" s="33" t="s">
        <v>29</v>
      </c>
      <c r="Q4" s="33"/>
      <c r="R4" s="33" t="s">
        <v>3</v>
      </c>
      <c r="S4" s="33"/>
      <c r="T4" s="33" t="s">
        <v>30</v>
      </c>
      <c r="U4" s="33"/>
      <c r="V4" s="33" t="s">
        <v>31</v>
      </c>
      <c r="W4" s="33"/>
      <c r="X4" s="16" t="s">
        <v>6</v>
      </c>
      <c r="Y4" s="19"/>
    </row>
    <row r="5" spans="1:25" ht="12.75">
      <c r="A5" s="10"/>
      <c r="B5" s="2" t="s">
        <v>25</v>
      </c>
      <c r="C5" s="2" t="s">
        <v>7</v>
      </c>
      <c r="D5" s="2" t="s">
        <v>25</v>
      </c>
      <c r="E5" s="2" t="s">
        <v>7</v>
      </c>
      <c r="F5" s="2" t="s">
        <v>25</v>
      </c>
      <c r="G5" s="2" t="s">
        <v>7</v>
      </c>
      <c r="H5" s="2" t="s">
        <v>25</v>
      </c>
      <c r="I5" s="2" t="s">
        <v>7</v>
      </c>
      <c r="J5" s="2" t="s">
        <v>25</v>
      </c>
      <c r="K5" s="2" t="s">
        <v>7</v>
      </c>
      <c r="L5" s="2" t="s">
        <v>25</v>
      </c>
      <c r="M5" s="2" t="s">
        <v>7</v>
      </c>
      <c r="N5" s="2" t="s">
        <v>25</v>
      </c>
      <c r="O5" s="2" t="s">
        <v>7</v>
      </c>
      <c r="P5" s="2" t="s">
        <v>25</v>
      </c>
      <c r="Q5" s="2" t="s">
        <v>7</v>
      </c>
      <c r="R5" s="2" t="s">
        <v>25</v>
      </c>
      <c r="S5" s="2" t="s">
        <v>7</v>
      </c>
      <c r="T5" s="2" t="s">
        <v>25</v>
      </c>
      <c r="U5" s="2" t="s">
        <v>7</v>
      </c>
      <c r="V5" s="2" t="s">
        <v>25</v>
      </c>
      <c r="W5" s="2" t="s">
        <v>7</v>
      </c>
      <c r="X5" s="11" t="s">
        <v>25</v>
      </c>
      <c r="Y5" s="2"/>
    </row>
    <row r="6" spans="1:25" ht="12.7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1"/>
      <c r="V6" s="1"/>
      <c r="W6" s="1"/>
      <c r="X6" s="23"/>
      <c r="Y6" s="20"/>
    </row>
    <row r="7" spans="1:25" ht="12.75">
      <c r="A7" s="10" t="s">
        <v>26</v>
      </c>
      <c r="B7" s="26">
        <v>2396</v>
      </c>
      <c r="C7" s="3">
        <f>(B7*100)/B$26</f>
        <v>4.064392461535852</v>
      </c>
      <c r="D7" s="26">
        <v>2980</v>
      </c>
      <c r="E7" s="3">
        <f aca="true" t="shared" si="0" ref="E7:E26">(D7*100)/D$26</f>
        <v>3.992871785939196</v>
      </c>
      <c r="F7" s="26">
        <v>2304</v>
      </c>
      <c r="G7" s="3">
        <f aca="true" t="shared" si="1" ref="G7:G26">(F7*100)/F$26</f>
        <v>4.491840991948219</v>
      </c>
      <c r="H7" s="26">
        <v>4153</v>
      </c>
      <c r="I7" s="3">
        <f aca="true" t="shared" si="2" ref="I7:I26">(H7*100)/H$26</f>
        <v>4.693769142960477</v>
      </c>
      <c r="J7" s="26">
        <v>3317</v>
      </c>
      <c r="K7" s="3">
        <f aca="true" t="shared" si="3" ref="K7:K26">(J7*100)/J$26</f>
        <v>4.670975736836917</v>
      </c>
      <c r="L7" s="26">
        <v>1897</v>
      </c>
      <c r="M7" s="3">
        <f aca="true" t="shared" si="4" ref="M7:M26">(L7*100)/L$26</f>
        <v>3.906990155291016</v>
      </c>
      <c r="N7" s="26">
        <v>3438</v>
      </c>
      <c r="O7" s="3">
        <f aca="true" t="shared" si="5" ref="O7:O26">(N7*100)/N$26</f>
        <v>4.662200645493749</v>
      </c>
      <c r="P7" s="26">
        <v>2426</v>
      </c>
      <c r="Q7" s="3">
        <f aca="true" t="shared" si="6" ref="Q7:Q26">(P7*100)/P$26</f>
        <v>3.9944676787302007</v>
      </c>
      <c r="R7" s="26">
        <v>5347</v>
      </c>
      <c r="S7" s="3">
        <f aca="true" t="shared" si="7" ref="S7:S26">(R7*100)/R$26</f>
        <v>5.131083985874405</v>
      </c>
      <c r="T7" s="26">
        <v>2827</v>
      </c>
      <c r="U7" s="3">
        <f aca="true" t="shared" si="8" ref="U7:U26">(T7*100)/T$26</f>
        <v>6.7888189808366555</v>
      </c>
      <c r="V7" s="26">
        <v>1203</v>
      </c>
      <c r="W7" s="3">
        <f aca="true" t="shared" si="9" ref="W7:W26">(V7*100)/V$26</f>
        <v>4.7285877127471405</v>
      </c>
      <c r="X7" s="23">
        <f>B7+D7+F7+H7+J7+L7+N7+P7+R7+T7+V7</f>
        <v>32288</v>
      </c>
      <c r="Y7" s="21"/>
    </row>
    <row r="8" spans="1:25" ht="12.75">
      <c r="A8" s="10" t="s">
        <v>8</v>
      </c>
      <c r="B8" s="26">
        <v>2543</v>
      </c>
      <c r="C8" s="3">
        <f>(B8*100)/B$26</f>
        <v>4.313752099201031</v>
      </c>
      <c r="D8" s="26">
        <v>3509</v>
      </c>
      <c r="E8" s="3">
        <f t="shared" si="0"/>
        <v>4.701673522436455</v>
      </c>
      <c r="F8" s="26">
        <v>2380</v>
      </c>
      <c r="G8" s="3">
        <f t="shared" si="1"/>
        <v>4.640009358002066</v>
      </c>
      <c r="H8" s="26">
        <v>5266</v>
      </c>
      <c r="I8" s="3">
        <f t="shared" si="2"/>
        <v>5.951694752427129</v>
      </c>
      <c r="J8" s="26">
        <v>3847</v>
      </c>
      <c r="K8" s="3">
        <f t="shared" si="3"/>
        <v>5.417317955867236</v>
      </c>
      <c r="L8" s="26">
        <v>2125</v>
      </c>
      <c r="M8" s="3">
        <f t="shared" si="4"/>
        <v>4.376570416443547</v>
      </c>
      <c r="N8" s="26">
        <v>3903</v>
      </c>
      <c r="O8" s="3">
        <f t="shared" si="5"/>
        <v>5.292777521629465</v>
      </c>
      <c r="P8" s="26">
        <v>2750</v>
      </c>
      <c r="Q8" s="3">
        <f t="shared" si="6"/>
        <v>4.527941515460862</v>
      </c>
      <c r="R8" s="26">
        <v>6396</v>
      </c>
      <c r="S8" s="3">
        <f t="shared" si="7"/>
        <v>6.137724550898204</v>
      </c>
      <c r="T8" s="26">
        <v>2871</v>
      </c>
      <c r="U8" s="3">
        <f t="shared" si="8"/>
        <v>6.894481533067576</v>
      </c>
      <c r="V8" s="26">
        <v>1310</v>
      </c>
      <c r="W8" s="3">
        <f t="shared" si="9"/>
        <v>5.149168664753744</v>
      </c>
      <c r="X8" s="24">
        <f aca="true" t="shared" si="10" ref="X8:X25">B8+D8+F8+H8+J8+L8+N8+P8+R8+T8+V8</f>
        <v>36900</v>
      </c>
      <c r="Y8" s="21"/>
    </row>
    <row r="9" spans="1:25" ht="12.75">
      <c r="A9" s="10" t="s">
        <v>9</v>
      </c>
      <c r="B9" s="26">
        <v>2538</v>
      </c>
      <c r="C9" s="3">
        <f aca="true" t="shared" si="11" ref="C9:C26">(B9*100)/B$26</f>
        <v>4.305270478872284</v>
      </c>
      <c r="D9" s="26">
        <v>3057</v>
      </c>
      <c r="E9" s="3">
        <f t="shared" si="0"/>
        <v>4.096043305240309</v>
      </c>
      <c r="F9" s="26">
        <v>2486</v>
      </c>
      <c r="G9" s="3">
        <f t="shared" si="1"/>
        <v>4.846665236971907</v>
      </c>
      <c r="H9" s="26">
        <v>4376</v>
      </c>
      <c r="I9" s="3">
        <f t="shared" si="2"/>
        <v>4.945806349529267</v>
      </c>
      <c r="J9" s="26">
        <v>3954</v>
      </c>
      <c r="K9" s="3">
        <f t="shared" si="3"/>
        <v>5.567994592539394</v>
      </c>
      <c r="L9" s="26">
        <v>2164</v>
      </c>
      <c r="M9" s="3">
        <f t="shared" si="4"/>
        <v>4.456893355851217</v>
      </c>
      <c r="N9" s="26">
        <v>3829</v>
      </c>
      <c r="O9" s="3">
        <f t="shared" si="5"/>
        <v>5.192427653169157</v>
      </c>
      <c r="P9" s="26">
        <v>2737</v>
      </c>
      <c r="Q9" s="3">
        <f t="shared" si="6"/>
        <v>4.506536701024138</v>
      </c>
      <c r="R9" s="26">
        <v>7342</v>
      </c>
      <c r="S9" s="3">
        <f t="shared" si="7"/>
        <v>7.045524335943497</v>
      </c>
      <c r="T9" s="26">
        <v>2362</v>
      </c>
      <c r="U9" s="3">
        <f t="shared" si="8"/>
        <v>5.672157917487152</v>
      </c>
      <c r="V9" s="26">
        <v>1269</v>
      </c>
      <c r="W9" s="3">
        <f t="shared" si="9"/>
        <v>4.9880114775362605</v>
      </c>
      <c r="X9" s="24">
        <f t="shared" si="10"/>
        <v>36114</v>
      </c>
      <c r="Y9" s="21"/>
    </row>
    <row r="10" spans="1:25" ht="12.75">
      <c r="A10" s="12" t="s">
        <v>10</v>
      </c>
      <c r="B10" s="26">
        <v>2172</v>
      </c>
      <c r="C10" s="3">
        <f t="shared" si="11"/>
        <v>3.684415870807959</v>
      </c>
      <c r="D10" s="26">
        <v>2982</v>
      </c>
      <c r="E10" s="3">
        <f t="shared" si="0"/>
        <v>3.9955515656613025</v>
      </c>
      <c r="F10" s="26">
        <v>2344</v>
      </c>
      <c r="G10" s="3">
        <f t="shared" si="1"/>
        <v>4.5698243425028755</v>
      </c>
      <c r="H10" s="26">
        <v>4039</v>
      </c>
      <c r="I10" s="3">
        <f t="shared" si="2"/>
        <v>4.564925010454458</v>
      </c>
      <c r="J10" s="26">
        <v>3881</v>
      </c>
      <c r="K10" s="3">
        <f t="shared" si="3"/>
        <v>5.4651965133144635</v>
      </c>
      <c r="L10" s="26">
        <v>1983</v>
      </c>
      <c r="M10" s="3">
        <f t="shared" si="4"/>
        <v>4.084112534497673</v>
      </c>
      <c r="N10" s="26">
        <v>3811</v>
      </c>
      <c r="O10" s="3">
        <f t="shared" si="5"/>
        <v>5.168018225705839</v>
      </c>
      <c r="P10" s="26">
        <v>2674</v>
      </c>
      <c r="Q10" s="3">
        <f t="shared" si="6"/>
        <v>4.402805677215398</v>
      </c>
      <c r="R10" s="26">
        <v>6446</v>
      </c>
      <c r="S10" s="3">
        <f t="shared" si="7"/>
        <v>6.1857055120528175</v>
      </c>
      <c r="T10" s="26">
        <v>2123</v>
      </c>
      <c r="U10" s="3">
        <f t="shared" si="8"/>
        <v>5.098218145141924</v>
      </c>
      <c r="V10" s="26">
        <v>1216</v>
      </c>
      <c r="W10" s="3">
        <f t="shared" si="9"/>
        <v>4.779686333084391</v>
      </c>
      <c r="X10" s="24">
        <f t="shared" si="10"/>
        <v>33671</v>
      </c>
      <c r="Y10" s="21"/>
    </row>
    <row r="11" spans="1:25" ht="12.75">
      <c r="A11" s="12" t="s">
        <v>11</v>
      </c>
      <c r="B11" s="26">
        <v>2358</v>
      </c>
      <c r="C11" s="3">
        <f t="shared" si="11"/>
        <v>3.99993214703737</v>
      </c>
      <c r="D11" s="26">
        <v>3602</v>
      </c>
      <c r="E11" s="3">
        <f t="shared" si="0"/>
        <v>4.826283279514424</v>
      </c>
      <c r="F11" s="26">
        <v>2445</v>
      </c>
      <c r="G11" s="3">
        <f t="shared" si="1"/>
        <v>4.766732302653383</v>
      </c>
      <c r="H11" s="26">
        <v>4865</v>
      </c>
      <c r="I11" s="3">
        <f t="shared" si="2"/>
        <v>5.4984798652787665</v>
      </c>
      <c r="J11" s="26">
        <v>3947</v>
      </c>
      <c r="K11" s="3">
        <f t="shared" si="3"/>
        <v>5.55813724247673</v>
      </c>
      <c r="L11" s="26">
        <v>2140</v>
      </c>
      <c r="M11" s="3">
        <f t="shared" si="4"/>
        <v>4.407463854677267</v>
      </c>
      <c r="N11" s="26">
        <v>4059</v>
      </c>
      <c r="O11" s="3">
        <f t="shared" si="5"/>
        <v>5.504325892978222</v>
      </c>
      <c r="P11" s="26">
        <v>3104</v>
      </c>
      <c r="Q11" s="3">
        <f t="shared" si="6"/>
        <v>5.110811077814733</v>
      </c>
      <c r="R11" s="26">
        <v>5785</v>
      </c>
      <c r="S11" s="3">
        <f t="shared" si="7"/>
        <v>5.551397205588822</v>
      </c>
      <c r="T11" s="26">
        <v>2103</v>
      </c>
      <c r="U11" s="3">
        <f t="shared" si="8"/>
        <v>5.050189712309687</v>
      </c>
      <c r="V11" s="26">
        <v>1275</v>
      </c>
      <c r="W11" s="3">
        <f t="shared" si="9"/>
        <v>5.0115954561534535</v>
      </c>
      <c r="X11" s="24">
        <f t="shared" si="10"/>
        <v>35683</v>
      </c>
      <c r="Y11" s="21"/>
    </row>
    <row r="12" spans="1:25" ht="12.75">
      <c r="A12" s="12" t="s">
        <v>12</v>
      </c>
      <c r="B12" s="26">
        <v>3152</v>
      </c>
      <c r="C12" s="3">
        <f t="shared" si="11"/>
        <v>5.34681345524249</v>
      </c>
      <c r="D12" s="26">
        <v>4080</v>
      </c>
      <c r="E12" s="3">
        <f t="shared" si="0"/>
        <v>5.466750633097959</v>
      </c>
      <c r="F12" s="26">
        <v>2600</v>
      </c>
      <c r="G12" s="3">
        <f t="shared" si="1"/>
        <v>5.068917786052678</v>
      </c>
      <c r="H12" s="26">
        <v>5661</v>
      </c>
      <c r="I12" s="3">
        <f t="shared" si="2"/>
        <v>6.398128369443596</v>
      </c>
      <c r="J12" s="26">
        <v>4287</v>
      </c>
      <c r="K12" s="3">
        <f t="shared" si="3"/>
        <v>6.0369228169490095</v>
      </c>
      <c r="L12" s="26">
        <v>2459</v>
      </c>
      <c r="M12" s="3">
        <f t="shared" si="4"/>
        <v>5.064464307781027</v>
      </c>
      <c r="N12" s="26">
        <v>4535</v>
      </c>
      <c r="O12" s="3">
        <f t="shared" si="5"/>
        <v>6.149819641452632</v>
      </c>
      <c r="P12" s="26">
        <v>3328</v>
      </c>
      <c r="Q12" s="3">
        <f t="shared" si="6"/>
        <v>5.479632495801363</v>
      </c>
      <c r="R12" s="26">
        <v>5809</v>
      </c>
      <c r="S12" s="3">
        <f t="shared" si="7"/>
        <v>5.574428066943037</v>
      </c>
      <c r="T12" s="26">
        <v>1979</v>
      </c>
      <c r="U12" s="3">
        <f t="shared" si="8"/>
        <v>4.75241342874982</v>
      </c>
      <c r="V12" s="26">
        <v>1261</v>
      </c>
      <c r="W12" s="3">
        <f t="shared" si="9"/>
        <v>4.9565661727133365</v>
      </c>
      <c r="X12" s="24">
        <f t="shared" si="10"/>
        <v>39151</v>
      </c>
      <c r="Y12" s="21"/>
    </row>
    <row r="13" spans="1:25" ht="12.75">
      <c r="A13" s="12" t="s">
        <v>13</v>
      </c>
      <c r="B13" s="26">
        <v>4260</v>
      </c>
      <c r="C13" s="3">
        <f t="shared" si="11"/>
        <v>7.2263405200929585</v>
      </c>
      <c r="D13" s="26">
        <v>5127</v>
      </c>
      <c r="E13" s="3">
        <f t="shared" si="0"/>
        <v>6.869615317620892</v>
      </c>
      <c r="F13" s="26">
        <v>2996</v>
      </c>
      <c r="G13" s="3">
        <f t="shared" si="1"/>
        <v>5.840952956543778</v>
      </c>
      <c r="H13" s="26">
        <v>5969</v>
      </c>
      <c r="I13" s="3">
        <f t="shared" si="2"/>
        <v>6.746233569547576</v>
      </c>
      <c r="J13" s="26">
        <v>4485</v>
      </c>
      <c r="K13" s="3">
        <f t="shared" si="3"/>
        <v>6.315745004435808</v>
      </c>
      <c r="L13" s="26">
        <v>2813</v>
      </c>
      <c r="M13" s="3">
        <f t="shared" si="4"/>
        <v>5.7935494500967994</v>
      </c>
      <c r="N13" s="26">
        <v>5508</v>
      </c>
      <c r="O13" s="3">
        <f t="shared" si="5"/>
        <v>7.4692848037753246</v>
      </c>
      <c r="P13" s="26">
        <v>3609</v>
      </c>
      <c r="Q13" s="3">
        <f t="shared" si="6"/>
        <v>5.942305792472092</v>
      </c>
      <c r="R13" s="26">
        <v>7030</v>
      </c>
      <c r="S13" s="3">
        <f t="shared" si="7"/>
        <v>6.7461231383387075</v>
      </c>
      <c r="T13" s="26">
        <v>2554</v>
      </c>
      <c r="U13" s="3">
        <f t="shared" si="8"/>
        <v>6.1332308726766245</v>
      </c>
      <c r="V13" s="26">
        <v>1399</v>
      </c>
      <c r="W13" s="3">
        <f t="shared" si="9"/>
        <v>5.4989976809087695</v>
      </c>
      <c r="X13" s="24">
        <f t="shared" si="10"/>
        <v>45750</v>
      </c>
      <c r="Y13" s="21"/>
    </row>
    <row r="14" spans="1:25" ht="12.75">
      <c r="A14" s="12" t="s">
        <v>14</v>
      </c>
      <c r="B14" s="26">
        <v>5170</v>
      </c>
      <c r="C14" s="3">
        <f t="shared" si="11"/>
        <v>8.769995419925023</v>
      </c>
      <c r="D14" s="26">
        <v>6045</v>
      </c>
      <c r="E14" s="3">
        <f t="shared" si="0"/>
        <v>8.099634210067933</v>
      </c>
      <c r="F14" s="26">
        <v>3640</v>
      </c>
      <c r="G14" s="3">
        <f t="shared" si="1"/>
        <v>7.096484900473749</v>
      </c>
      <c r="H14" s="26">
        <v>7683</v>
      </c>
      <c r="I14" s="3">
        <f t="shared" si="2"/>
        <v>8.68341640389245</v>
      </c>
      <c r="J14" s="26">
        <v>5166</v>
      </c>
      <c r="K14" s="3">
        <f t="shared" si="3"/>
        <v>7.274724346246462</v>
      </c>
      <c r="L14" s="26">
        <v>3592</v>
      </c>
      <c r="M14" s="3">
        <f t="shared" si="4"/>
        <v>7.397948675701281</v>
      </c>
      <c r="N14" s="26">
        <v>6178</v>
      </c>
      <c r="O14" s="3">
        <f t="shared" si="5"/>
        <v>8.377857937132163</v>
      </c>
      <c r="P14" s="26">
        <v>4297</v>
      </c>
      <c r="Q14" s="3">
        <f t="shared" si="6"/>
        <v>7.075114433431027</v>
      </c>
      <c r="R14" s="26">
        <v>8414</v>
      </c>
      <c r="S14" s="3">
        <f t="shared" si="7"/>
        <v>8.07423614309842</v>
      </c>
      <c r="T14" s="26">
        <v>3998</v>
      </c>
      <c r="U14" s="3">
        <f t="shared" si="8"/>
        <v>9.600883723164113</v>
      </c>
      <c r="V14" s="26">
        <v>1781</v>
      </c>
      <c r="W14" s="3">
        <f t="shared" si="9"/>
        <v>7.0005109862033725</v>
      </c>
      <c r="X14" s="24">
        <f t="shared" si="10"/>
        <v>55964</v>
      </c>
      <c r="Y14" s="21"/>
    </row>
    <row r="15" spans="1:25" ht="12.75">
      <c r="A15" s="12" t="s">
        <v>15</v>
      </c>
      <c r="B15" s="26">
        <v>5290</v>
      </c>
      <c r="C15" s="3">
        <f t="shared" si="11"/>
        <v>8.973554307814965</v>
      </c>
      <c r="D15" s="26">
        <v>6099</v>
      </c>
      <c r="E15" s="3">
        <f t="shared" si="0"/>
        <v>8.171988262564817</v>
      </c>
      <c r="F15" s="26">
        <v>3865</v>
      </c>
      <c r="G15" s="3">
        <f t="shared" si="1"/>
        <v>7.5351412473436925</v>
      </c>
      <c r="H15" s="26">
        <v>7495</v>
      </c>
      <c r="I15" s="3">
        <f t="shared" si="2"/>
        <v>8.470936606426383</v>
      </c>
      <c r="J15" s="26">
        <v>5160</v>
      </c>
      <c r="K15" s="3">
        <f t="shared" si="3"/>
        <v>7.2662751890498924</v>
      </c>
      <c r="L15" s="26">
        <v>3793</v>
      </c>
      <c r="M15" s="3">
        <f t="shared" si="4"/>
        <v>7.811920748033118</v>
      </c>
      <c r="N15" s="26">
        <v>5814</v>
      </c>
      <c r="O15" s="3">
        <f t="shared" si="5"/>
        <v>7.8842450706517315</v>
      </c>
      <c r="P15" s="26">
        <v>4532</v>
      </c>
      <c r="Q15" s="3">
        <f t="shared" si="6"/>
        <v>7.4620476174795005</v>
      </c>
      <c r="R15" s="26">
        <v>9543</v>
      </c>
      <c r="S15" s="3">
        <f t="shared" si="7"/>
        <v>9.1576462459696</v>
      </c>
      <c r="T15" s="26">
        <v>3821</v>
      </c>
      <c r="U15" s="3">
        <f t="shared" si="8"/>
        <v>9.175832092598819</v>
      </c>
      <c r="V15" s="26">
        <v>1930</v>
      </c>
      <c r="W15" s="3">
        <f t="shared" si="9"/>
        <v>7.586179788530325</v>
      </c>
      <c r="X15" s="24">
        <f t="shared" si="10"/>
        <v>57342</v>
      </c>
      <c r="Y15" s="21"/>
    </row>
    <row r="16" spans="1:25" ht="12.75">
      <c r="A16" s="12" t="s">
        <v>16</v>
      </c>
      <c r="B16" s="26">
        <v>5084</v>
      </c>
      <c r="C16" s="3">
        <f t="shared" si="11"/>
        <v>8.624111550270564</v>
      </c>
      <c r="D16" s="26">
        <v>5431</v>
      </c>
      <c r="E16" s="3">
        <f t="shared" si="0"/>
        <v>7.276941835381131</v>
      </c>
      <c r="F16" s="26">
        <v>3684</v>
      </c>
      <c r="G16" s="3">
        <f t="shared" si="1"/>
        <v>7.1822665860838715</v>
      </c>
      <c r="H16" s="26">
        <v>6328</v>
      </c>
      <c r="I16" s="3">
        <f t="shared" si="2"/>
        <v>7.1519795657726695</v>
      </c>
      <c r="J16" s="26">
        <v>5129</v>
      </c>
      <c r="K16" s="3">
        <f t="shared" si="3"/>
        <v>7.222621210200949</v>
      </c>
      <c r="L16" s="26">
        <v>3733</v>
      </c>
      <c r="M16" s="3">
        <f t="shared" si="4"/>
        <v>7.688346995098241</v>
      </c>
      <c r="N16" s="26">
        <v>5930</v>
      </c>
      <c r="O16" s="3">
        <f t="shared" si="5"/>
        <v>8.041550269859782</v>
      </c>
      <c r="P16" s="26">
        <v>4511</v>
      </c>
      <c r="Q16" s="3">
        <f t="shared" si="6"/>
        <v>7.4274706095432546</v>
      </c>
      <c r="R16" s="26">
        <v>9598</v>
      </c>
      <c r="S16" s="3">
        <f t="shared" si="7"/>
        <v>9.210425303239674</v>
      </c>
      <c r="T16" s="26">
        <v>3332</v>
      </c>
      <c r="U16" s="3">
        <f t="shared" si="8"/>
        <v>8.001536909850632</v>
      </c>
      <c r="V16" s="26">
        <v>1760</v>
      </c>
      <c r="W16" s="3">
        <f t="shared" si="9"/>
        <v>6.917967061043198</v>
      </c>
      <c r="X16" s="24">
        <f t="shared" si="10"/>
        <v>54520</v>
      </c>
      <c r="Y16" s="21"/>
    </row>
    <row r="17" spans="1:25" ht="12.75">
      <c r="A17" s="12" t="s">
        <v>17</v>
      </c>
      <c r="B17" s="26">
        <v>4844</v>
      </c>
      <c r="C17" s="3">
        <f t="shared" si="11"/>
        <v>8.216993774490678</v>
      </c>
      <c r="D17" s="26">
        <v>5365</v>
      </c>
      <c r="E17" s="3">
        <f t="shared" si="0"/>
        <v>7.188509104551606</v>
      </c>
      <c r="F17" s="26">
        <v>3792</v>
      </c>
      <c r="G17" s="3">
        <f t="shared" si="1"/>
        <v>7.392821632581444</v>
      </c>
      <c r="H17" s="26">
        <v>6445</v>
      </c>
      <c r="I17" s="3">
        <f t="shared" si="2"/>
        <v>7.284214333344636</v>
      </c>
      <c r="J17" s="26">
        <v>5335</v>
      </c>
      <c r="K17" s="3">
        <f t="shared" si="3"/>
        <v>7.512708940616506</v>
      </c>
      <c r="L17" s="26">
        <v>3718</v>
      </c>
      <c r="M17" s="3">
        <f t="shared" si="4"/>
        <v>7.657453556864522</v>
      </c>
      <c r="N17" s="26">
        <v>6056</v>
      </c>
      <c r="O17" s="3">
        <f t="shared" si="5"/>
        <v>8.212416262103007</v>
      </c>
      <c r="P17" s="26">
        <v>4796</v>
      </c>
      <c r="Q17" s="3">
        <f t="shared" si="6"/>
        <v>7.896730002963744</v>
      </c>
      <c r="R17" s="26">
        <v>8570</v>
      </c>
      <c r="S17" s="3">
        <f t="shared" si="7"/>
        <v>8.223936741900813</v>
      </c>
      <c r="T17" s="26">
        <v>3199</v>
      </c>
      <c r="U17" s="3">
        <f t="shared" si="8"/>
        <v>7.682147831516257</v>
      </c>
      <c r="V17" s="26">
        <v>1960</v>
      </c>
      <c r="W17" s="3">
        <f t="shared" si="9"/>
        <v>7.704099681616289</v>
      </c>
      <c r="X17" s="24">
        <f t="shared" si="10"/>
        <v>54080</v>
      </c>
      <c r="Y17" s="21"/>
    </row>
    <row r="18" spans="1:25" ht="12.75">
      <c r="A18" s="12" t="s">
        <v>18</v>
      </c>
      <c r="B18" s="26">
        <v>4046</v>
      </c>
      <c r="C18" s="3">
        <f t="shared" si="11"/>
        <v>6.863327170022561</v>
      </c>
      <c r="D18" s="26">
        <v>4823</v>
      </c>
      <c r="E18" s="3">
        <f t="shared" si="0"/>
        <v>6.4622887998606515</v>
      </c>
      <c r="F18" s="26">
        <v>3359</v>
      </c>
      <c r="G18" s="3">
        <f t="shared" si="1"/>
        <v>6.5486518628272865</v>
      </c>
      <c r="H18" s="26">
        <v>5781</v>
      </c>
      <c r="I18" s="3">
        <f t="shared" si="2"/>
        <v>6.533753772081511</v>
      </c>
      <c r="J18" s="26">
        <v>4533</v>
      </c>
      <c r="K18" s="3">
        <f t="shared" si="3"/>
        <v>6.3833382620083645</v>
      </c>
      <c r="L18" s="26">
        <v>3350</v>
      </c>
      <c r="M18" s="3">
        <f t="shared" si="4"/>
        <v>6.8995345388639455</v>
      </c>
      <c r="N18" s="26">
        <v>5958</v>
      </c>
      <c r="O18" s="3">
        <f t="shared" si="5"/>
        <v>8.079520490358275</v>
      </c>
      <c r="P18" s="26">
        <v>4157</v>
      </c>
      <c r="Q18" s="3">
        <f t="shared" si="6"/>
        <v>6.844601047189383</v>
      </c>
      <c r="R18" s="26">
        <v>6755</v>
      </c>
      <c r="S18" s="3">
        <f t="shared" si="7"/>
        <v>6.482227851988331</v>
      </c>
      <c r="T18" s="26">
        <v>2425</v>
      </c>
      <c r="U18" s="3">
        <f t="shared" si="8"/>
        <v>5.823447480908698</v>
      </c>
      <c r="V18" s="26">
        <v>1615</v>
      </c>
      <c r="W18" s="3">
        <f t="shared" si="9"/>
        <v>6.3480209111277075</v>
      </c>
      <c r="X18" s="24">
        <f t="shared" si="10"/>
        <v>46802</v>
      </c>
      <c r="Y18" s="21"/>
    </row>
    <row r="19" spans="1:25" ht="12.75">
      <c r="A19" s="12" t="s">
        <v>19</v>
      </c>
      <c r="B19" s="26">
        <v>3590</v>
      </c>
      <c r="C19" s="3">
        <f t="shared" si="11"/>
        <v>6.08980339604078</v>
      </c>
      <c r="D19" s="26">
        <v>4122</v>
      </c>
      <c r="E19" s="3">
        <f t="shared" si="0"/>
        <v>5.523026007262203</v>
      </c>
      <c r="F19" s="26">
        <v>3188</v>
      </c>
      <c r="G19" s="3">
        <f t="shared" si="1"/>
        <v>6.21527303920613</v>
      </c>
      <c r="H19" s="26">
        <v>4917</v>
      </c>
      <c r="I19" s="3">
        <f t="shared" si="2"/>
        <v>5.557250873088529</v>
      </c>
      <c r="J19" s="26">
        <v>3924</v>
      </c>
      <c r="K19" s="3">
        <f t="shared" si="3"/>
        <v>5.525748806556546</v>
      </c>
      <c r="L19" s="26">
        <v>2748</v>
      </c>
      <c r="M19" s="3">
        <f t="shared" si="4"/>
        <v>5.659677884417349</v>
      </c>
      <c r="N19" s="26">
        <v>4780</v>
      </c>
      <c r="O19" s="3">
        <f t="shared" si="5"/>
        <v>6.482059070814461</v>
      </c>
      <c r="P19" s="26">
        <v>3782</v>
      </c>
      <c r="Q19" s="3">
        <f t="shared" si="6"/>
        <v>6.2271544768992655</v>
      </c>
      <c r="R19" s="26">
        <v>5072</v>
      </c>
      <c r="S19" s="3">
        <f t="shared" si="7"/>
        <v>4.8671886995240286</v>
      </c>
      <c r="T19" s="26">
        <v>1835</v>
      </c>
      <c r="U19" s="3">
        <f t="shared" si="8"/>
        <v>4.406608712357715</v>
      </c>
      <c r="V19" s="26">
        <v>1361</v>
      </c>
      <c r="W19" s="3">
        <f t="shared" si="9"/>
        <v>5.3496324829998825</v>
      </c>
      <c r="X19" s="24">
        <f t="shared" si="10"/>
        <v>39319</v>
      </c>
      <c r="Y19" s="21"/>
    </row>
    <row r="20" spans="1:25" ht="12.75">
      <c r="A20" s="12" t="s">
        <v>20</v>
      </c>
      <c r="B20" s="26">
        <v>3135</v>
      </c>
      <c r="C20" s="3">
        <f t="shared" si="11"/>
        <v>5.317975946124748</v>
      </c>
      <c r="D20" s="26">
        <v>4348</v>
      </c>
      <c r="E20" s="3">
        <f t="shared" si="0"/>
        <v>5.8258411158602765</v>
      </c>
      <c r="F20" s="26">
        <v>3338</v>
      </c>
      <c r="G20" s="3">
        <f t="shared" si="1"/>
        <v>6.507710603786092</v>
      </c>
      <c r="H20" s="26">
        <v>4436</v>
      </c>
      <c r="I20" s="3">
        <f t="shared" si="2"/>
        <v>5.013619050848224</v>
      </c>
      <c r="J20" s="26">
        <v>3632</v>
      </c>
      <c r="K20" s="3">
        <f t="shared" si="3"/>
        <v>5.114556489656823</v>
      </c>
      <c r="L20" s="26">
        <v>2951</v>
      </c>
      <c r="M20" s="3">
        <f t="shared" si="4"/>
        <v>6.077769081847015</v>
      </c>
      <c r="N20" s="26">
        <v>3412</v>
      </c>
      <c r="O20" s="3">
        <f t="shared" si="5"/>
        <v>4.626942583602289</v>
      </c>
      <c r="P20" s="26">
        <v>3873</v>
      </c>
      <c r="Q20" s="3">
        <f t="shared" si="6"/>
        <v>6.376988177956334</v>
      </c>
      <c r="R20" s="26">
        <v>4294</v>
      </c>
      <c r="S20" s="3">
        <f t="shared" si="7"/>
        <v>4.120604943958237</v>
      </c>
      <c r="T20" s="26">
        <v>1553</v>
      </c>
      <c r="U20" s="3">
        <f t="shared" si="8"/>
        <v>3.7294078094231784</v>
      </c>
      <c r="V20" s="26">
        <v>1338</v>
      </c>
      <c r="W20" s="3">
        <f t="shared" si="9"/>
        <v>5.259227231633977</v>
      </c>
      <c r="X20" s="24">
        <f t="shared" si="10"/>
        <v>36310</v>
      </c>
      <c r="Y20" s="21"/>
    </row>
    <row r="21" spans="1:25" ht="12.75">
      <c r="A21" s="12" t="s">
        <v>21</v>
      </c>
      <c r="B21" s="26">
        <v>2678</v>
      </c>
      <c r="C21" s="3">
        <f t="shared" si="11"/>
        <v>4.542755848077217</v>
      </c>
      <c r="D21" s="26">
        <v>4593</v>
      </c>
      <c r="E21" s="3">
        <f t="shared" si="0"/>
        <v>6.154114131818364</v>
      </c>
      <c r="F21" s="26">
        <v>3142</v>
      </c>
      <c r="G21" s="3">
        <f t="shared" si="1"/>
        <v>6.125592186068275</v>
      </c>
      <c r="H21" s="26">
        <v>3787</v>
      </c>
      <c r="I21" s="3">
        <f t="shared" si="2"/>
        <v>4.2801116649148385</v>
      </c>
      <c r="J21" s="26">
        <v>3481</v>
      </c>
      <c r="K21" s="3">
        <f t="shared" si="3"/>
        <v>4.901919366876488</v>
      </c>
      <c r="L21" s="26">
        <v>3091</v>
      </c>
      <c r="M21" s="3">
        <f t="shared" si="4"/>
        <v>6.366107838695061</v>
      </c>
      <c r="N21" s="26">
        <v>2522</v>
      </c>
      <c r="O21" s="3">
        <f t="shared" si="5"/>
        <v>3.420032003471563</v>
      </c>
      <c r="P21" s="26">
        <v>3516</v>
      </c>
      <c r="Q21" s="3">
        <f t="shared" si="6"/>
        <v>5.789179043040142</v>
      </c>
      <c r="R21" s="26">
        <v>3310</v>
      </c>
      <c r="S21" s="3">
        <f t="shared" si="7"/>
        <v>3.1763396284354366</v>
      </c>
      <c r="T21" s="26">
        <v>1454</v>
      </c>
      <c r="U21" s="3">
        <f t="shared" si="8"/>
        <v>3.4916670669036067</v>
      </c>
      <c r="V21" s="26">
        <v>1470</v>
      </c>
      <c r="W21" s="3">
        <f t="shared" si="9"/>
        <v>5.778074761212216</v>
      </c>
      <c r="X21" s="24">
        <f t="shared" si="10"/>
        <v>33044</v>
      </c>
      <c r="Y21" s="21"/>
    </row>
    <row r="22" spans="1:25" ht="12.75">
      <c r="A22" s="12" t="s">
        <v>22</v>
      </c>
      <c r="B22" s="26">
        <v>2073</v>
      </c>
      <c r="C22" s="3">
        <f t="shared" si="11"/>
        <v>3.5164797882987564</v>
      </c>
      <c r="D22" s="26">
        <v>3319</v>
      </c>
      <c r="E22" s="3">
        <f t="shared" si="0"/>
        <v>4.447094448836306</v>
      </c>
      <c r="F22" s="26">
        <v>2139</v>
      </c>
      <c r="G22" s="3">
        <f t="shared" si="1"/>
        <v>4.170159670910261</v>
      </c>
      <c r="H22" s="26">
        <v>2754</v>
      </c>
      <c r="I22" s="3">
        <f t="shared" si="2"/>
        <v>3.112602990540128</v>
      </c>
      <c r="J22" s="26">
        <v>2791</v>
      </c>
      <c r="K22" s="3">
        <f t="shared" si="3"/>
        <v>3.9302662892709788</v>
      </c>
      <c r="L22" s="26">
        <v>2197</v>
      </c>
      <c r="M22" s="3">
        <f t="shared" si="4"/>
        <v>4.524858919965399</v>
      </c>
      <c r="N22" s="26">
        <v>1601</v>
      </c>
      <c r="O22" s="3">
        <f t="shared" si="5"/>
        <v>2.1710829649317893</v>
      </c>
      <c r="P22" s="26">
        <v>2713</v>
      </c>
      <c r="Q22" s="3">
        <f t="shared" si="6"/>
        <v>4.467020120525571</v>
      </c>
      <c r="R22" s="26">
        <v>1906</v>
      </c>
      <c r="S22" s="3">
        <f t="shared" si="7"/>
        <v>1.8290342392138799</v>
      </c>
      <c r="T22" s="26">
        <v>1138</v>
      </c>
      <c r="U22" s="3">
        <f t="shared" si="8"/>
        <v>2.732817828154267</v>
      </c>
      <c r="V22" s="26">
        <v>1213</v>
      </c>
      <c r="W22" s="3">
        <f t="shared" si="9"/>
        <v>4.767894343775795</v>
      </c>
      <c r="X22" s="24">
        <f t="shared" si="10"/>
        <v>23844</v>
      </c>
      <c r="Y22" s="21"/>
    </row>
    <row r="23" spans="1:25" ht="12.75">
      <c r="A23" s="12" t="s">
        <v>23</v>
      </c>
      <c r="B23" s="26">
        <v>1736</v>
      </c>
      <c r="C23" s="3">
        <f t="shared" si="11"/>
        <v>2.944818578141168</v>
      </c>
      <c r="D23" s="26">
        <v>2759</v>
      </c>
      <c r="E23" s="3">
        <f t="shared" si="0"/>
        <v>3.6967561266463895</v>
      </c>
      <c r="F23" s="26">
        <v>1853</v>
      </c>
      <c r="G23" s="3">
        <f t="shared" si="1"/>
        <v>3.6125787144444663</v>
      </c>
      <c r="H23" s="26">
        <v>2499</v>
      </c>
      <c r="I23" s="3">
        <f t="shared" si="2"/>
        <v>2.824399009934561</v>
      </c>
      <c r="J23" s="26">
        <v>2299</v>
      </c>
      <c r="K23" s="3">
        <f t="shared" si="3"/>
        <v>3.2374353991522677</v>
      </c>
      <c r="L23" s="26">
        <v>1908</v>
      </c>
      <c r="M23" s="3">
        <f t="shared" si="4"/>
        <v>3.929645343329077</v>
      </c>
      <c r="N23" s="26">
        <v>1306</v>
      </c>
      <c r="O23" s="3">
        <f t="shared" si="5"/>
        <v>1.7710395703940767</v>
      </c>
      <c r="P23" s="26">
        <v>2040</v>
      </c>
      <c r="Q23" s="3">
        <f t="shared" si="6"/>
        <v>3.3589093423782397</v>
      </c>
      <c r="R23" s="26">
        <v>1472</v>
      </c>
      <c r="S23" s="3">
        <f t="shared" si="7"/>
        <v>1.4125594963918318</v>
      </c>
      <c r="T23" s="26">
        <v>1104</v>
      </c>
      <c r="U23" s="3">
        <f t="shared" si="8"/>
        <v>2.651169492339465</v>
      </c>
      <c r="V23" s="26">
        <v>1031</v>
      </c>
      <c r="W23" s="3">
        <f t="shared" si="9"/>
        <v>4.0525136590542825</v>
      </c>
      <c r="X23" s="24">
        <f t="shared" si="10"/>
        <v>20007</v>
      </c>
      <c r="Y23" s="21"/>
    </row>
    <row r="24" spans="1:25" ht="12.75">
      <c r="A24" s="17" t="s">
        <v>32</v>
      </c>
      <c r="B24" s="26">
        <v>1116</v>
      </c>
      <c r="C24" s="3">
        <f t="shared" si="11"/>
        <v>1.8930976573764653</v>
      </c>
      <c r="D24" s="26">
        <v>1631</v>
      </c>
      <c r="E24" s="3">
        <f t="shared" si="0"/>
        <v>2.1853603633781304</v>
      </c>
      <c r="F24" s="26">
        <v>1143</v>
      </c>
      <c r="G24" s="3">
        <f t="shared" si="1"/>
        <v>2.228374242099312</v>
      </c>
      <c r="H24" s="26">
        <v>1381</v>
      </c>
      <c r="I24" s="3">
        <f t="shared" si="2"/>
        <v>1.5608223420246612</v>
      </c>
      <c r="J24" s="26">
        <v>1247</v>
      </c>
      <c r="K24" s="3">
        <f t="shared" si="3"/>
        <v>1.7560165040203906</v>
      </c>
      <c r="L24" s="26">
        <v>1235</v>
      </c>
      <c r="M24" s="3">
        <f t="shared" si="4"/>
        <v>2.543559747909544</v>
      </c>
      <c r="N24" s="26">
        <v>745</v>
      </c>
      <c r="O24" s="3">
        <f t="shared" si="5"/>
        <v>1.010279081120664</v>
      </c>
      <c r="P24" s="26">
        <v>1274</v>
      </c>
      <c r="Q24" s="3">
        <f t="shared" si="6"/>
        <v>2.0976718147989595</v>
      </c>
      <c r="R24" s="26">
        <v>789</v>
      </c>
      <c r="S24" s="3">
        <f t="shared" si="7"/>
        <v>0.7571395670198066</v>
      </c>
      <c r="T24" s="26">
        <v>630</v>
      </c>
      <c r="U24" s="3">
        <f t="shared" si="8"/>
        <v>1.5128956342154556</v>
      </c>
      <c r="V24" s="26">
        <v>661</v>
      </c>
      <c r="W24" s="3">
        <f t="shared" si="9"/>
        <v>2.5981683109940645</v>
      </c>
      <c r="X24" s="24">
        <f t="shared" si="10"/>
        <v>11852</v>
      </c>
      <c r="Y24" s="21"/>
    </row>
    <row r="25" spans="1:25" ht="15" customHeight="1">
      <c r="A25" s="18" t="s">
        <v>33</v>
      </c>
      <c r="B25" s="26">
        <v>770</v>
      </c>
      <c r="C25" s="3">
        <f t="shared" si="11"/>
        <v>1.306169530627131</v>
      </c>
      <c r="D25" s="26">
        <v>761</v>
      </c>
      <c r="E25" s="3">
        <f t="shared" si="0"/>
        <v>1.0196561842616536</v>
      </c>
      <c r="F25" s="26">
        <v>595</v>
      </c>
      <c r="G25" s="3">
        <f t="shared" si="1"/>
        <v>1.1600023395005166</v>
      </c>
      <c r="H25" s="26">
        <v>644</v>
      </c>
      <c r="I25" s="3">
        <f t="shared" si="2"/>
        <v>0.727856327490139</v>
      </c>
      <c r="J25" s="26">
        <v>598</v>
      </c>
      <c r="K25" s="3">
        <f t="shared" si="3"/>
        <v>0.8420993339247743</v>
      </c>
      <c r="L25" s="26">
        <v>657</v>
      </c>
      <c r="M25" s="3">
        <f t="shared" si="4"/>
        <v>1.353132594636899</v>
      </c>
      <c r="N25" s="26">
        <v>357</v>
      </c>
      <c r="O25" s="3">
        <f t="shared" si="5"/>
        <v>0.4841203113558081</v>
      </c>
      <c r="P25" s="26">
        <v>615</v>
      </c>
      <c r="Q25" s="3">
        <f t="shared" si="6"/>
        <v>1.0126123752757927</v>
      </c>
      <c r="R25" s="26">
        <v>330</v>
      </c>
      <c r="S25" s="3">
        <f t="shared" si="7"/>
        <v>0.3166743436204514</v>
      </c>
      <c r="T25" s="26">
        <v>334</v>
      </c>
      <c r="U25" s="3">
        <f t="shared" si="8"/>
        <v>0.8020748282983526</v>
      </c>
      <c r="V25" s="26">
        <v>388</v>
      </c>
      <c r="W25" s="3">
        <f t="shared" si="9"/>
        <v>1.525097283911796</v>
      </c>
      <c r="X25" s="24">
        <f t="shared" si="10"/>
        <v>6049</v>
      </c>
      <c r="Y25" s="21"/>
    </row>
    <row r="26" spans="1:25" s="4" customFormat="1" ht="12.75">
      <c r="A26" s="13" t="s">
        <v>6</v>
      </c>
      <c r="B26" s="14">
        <f>SUM(B7:B25)</f>
        <v>58951</v>
      </c>
      <c r="C26" s="27">
        <f t="shared" si="11"/>
        <v>100</v>
      </c>
      <c r="D26" s="14">
        <f>SUM(D7:D25)</f>
        <v>74633</v>
      </c>
      <c r="E26" s="27">
        <f t="shared" si="0"/>
        <v>100</v>
      </c>
      <c r="F26" s="14">
        <f>SUM(F7:F25)</f>
        <v>51293</v>
      </c>
      <c r="G26" s="27">
        <f t="shared" si="1"/>
        <v>100</v>
      </c>
      <c r="H26" s="14">
        <f>SUM(H7:H25)</f>
        <v>88479</v>
      </c>
      <c r="I26" s="27">
        <f t="shared" si="2"/>
        <v>100</v>
      </c>
      <c r="J26" s="14">
        <f>SUM(J7:J25)</f>
        <v>71013</v>
      </c>
      <c r="K26" s="27">
        <f t="shared" si="3"/>
        <v>100</v>
      </c>
      <c r="L26" s="14">
        <f>SUM(L7:L25)</f>
        <v>48554</v>
      </c>
      <c r="M26" s="27">
        <f t="shared" si="4"/>
        <v>100</v>
      </c>
      <c r="N26" s="14">
        <f>SUM(N7:N25)</f>
        <v>73742</v>
      </c>
      <c r="O26" s="27">
        <f t="shared" si="5"/>
        <v>100</v>
      </c>
      <c r="P26" s="15">
        <f>SUM(P7:P25)</f>
        <v>60734</v>
      </c>
      <c r="Q26" s="27">
        <f t="shared" si="6"/>
        <v>100</v>
      </c>
      <c r="R26" s="14">
        <f>SUM(R7:R25)</f>
        <v>104208</v>
      </c>
      <c r="S26" s="27">
        <f t="shared" si="7"/>
        <v>100</v>
      </c>
      <c r="T26" s="14">
        <f>SUM(T7:T25)</f>
        <v>41642</v>
      </c>
      <c r="U26" s="27">
        <f t="shared" si="8"/>
        <v>100</v>
      </c>
      <c r="V26" s="14">
        <f>SUM(V7:V25)</f>
        <v>25441</v>
      </c>
      <c r="W26" s="27">
        <f t="shared" si="9"/>
        <v>100</v>
      </c>
      <c r="X26" s="25">
        <f>SUM(X7:X25)</f>
        <v>698690</v>
      </c>
      <c r="Y26" s="22"/>
    </row>
    <row r="27" spans="1:25" s="4" customFormat="1" ht="12.75">
      <c r="A27" s="28"/>
      <c r="B27" s="28"/>
      <c r="C27" s="29"/>
      <c r="D27" s="28"/>
      <c r="E27" s="29"/>
      <c r="F27" s="28"/>
      <c r="G27" s="29"/>
      <c r="H27" s="28"/>
      <c r="I27" s="29"/>
      <c r="J27" s="28"/>
      <c r="K27" s="29"/>
      <c r="L27" s="28"/>
      <c r="M27" s="29"/>
      <c r="N27" s="28"/>
      <c r="O27" s="29"/>
      <c r="P27" s="30"/>
      <c r="Q27" s="29"/>
      <c r="R27" s="28"/>
      <c r="S27" s="29"/>
      <c r="T27" s="28"/>
      <c r="U27" s="29"/>
      <c r="V27" s="28"/>
      <c r="W27" s="29"/>
      <c r="X27" s="31"/>
      <c r="Y27" s="22"/>
    </row>
    <row r="28" ht="12.75">
      <c r="X28" s="26"/>
    </row>
    <row r="29" s="1" customFormat="1" ht="12.75">
      <c r="A29" s="32" t="s">
        <v>24</v>
      </c>
    </row>
  </sheetData>
  <sheetProtection/>
  <mergeCells count="5">
    <mergeCell ref="V4:W4"/>
    <mergeCell ref="N4:O4"/>
    <mergeCell ref="P4:Q4"/>
    <mergeCell ref="R4:S4"/>
    <mergeCell ref="T4:U4"/>
  </mergeCells>
  <printOptions gridLines="1"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Javier Espigares Nayach</cp:lastModifiedBy>
  <dcterms:created xsi:type="dcterms:W3CDTF">2003-11-17T10:37:11Z</dcterms:created>
  <dcterms:modified xsi:type="dcterms:W3CDTF">2017-09-22T09:06:34Z</dcterms:modified>
  <cp:category/>
  <cp:version/>
  <cp:contentType/>
  <cp:contentStatus/>
</cp:coreProperties>
</file>