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620" windowHeight="4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<sst xmlns="http://schemas.openxmlformats.org/spreadsheetml/2006/main" count="88" uniqueCount="79">
  <si>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Nacional</t>
  </si>
  <si>
    <t>TOTAL</t>
  </si>
  <si>
    <t>Unión Europea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</si>
  <si>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</si>
  <si>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</si>
  <si>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</si>
  <si>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</si>
  <si>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</si>
  <si>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</si>
  <si>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</si>
  <si>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</si>
  <si>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</si>
  <si>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</si>
  <si>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</si>
  <si>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</si>
  <si>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</si>
  <si>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</si>
  <si>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CORREO</t>
  </si>
  <si>
    <t>CARGA</t>
  </si>
  <si>
    <t>TRÁFICO TOTAL</t>
  </si>
  <si>
    <t>MESES</t>
  </si>
  <si>
    <t>Total (todo el mundo)</t>
  </si>
  <si>
    <t>443.533</t>
  </si>
  <si>
    <t>422.326</t>
  </si>
  <si>
    <t>525.902</t>
  </si>
  <si>
    <t>613.938</t>
  </si>
  <si>
    <t>438.660</t>
  </si>
  <si>
    <t>496.838</t>
  </si>
  <si>
    <t>508.879</t>
  </si>
  <si>
    <t>413.828</t>
  </si>
  <si>
    <t>519.022</t>
  </si>
  <si>
    <t>521.182</t>
  </si>
  <si>
    <t>619.624</t>
  </si>
  <si>
    <t>6.007.279</t>
  </si>
  <si>
    <t>367.323</t>
  </si>
  <si>
    <t>365.296</t>
  </si>
  <si>
    <t>438.765</t>
  </si>
  <si>
    <t>400.073</t>
  </si>
  <si>
    <t>436.170</t>
  </si>
  <si>
    <t>472.803</t>
  </si>
  <si>
    <t>423.283</t>
  </si>
  <si>
    <t>405.073</t>
  </si>
  <si>
    <t>418.526</t>
  </si>
  <si>
    <t>405.535</t>
  </si>
  <si>
    <t>435.146</t>
  </si>
  <si>
    <t>429.619</t>
  </si>
  <si>
    <t>4.997.612</t>
  </si>
  <si>
    <t>UE Schengen</t>
  </si>
  <si>
    <t>UE no Schengen</t>
  </si>
  <si>
    <t>52.508</t>
  </si>
  <si>
    <t>57.030</t>
  </si>
  <si>
    <t>87.137</t>
  </si>
  <si>
    <t>62.205</t>
  </si>
  <si>
    <t>2.490</t>
  </si>
  <si>
    <t>24.035</t>
  </si>
  <si>
    <t>59.990</t>
  </si>
  <si>
    <t>8.685</t>
  </si>
  <si>
    <t>65.021</t>
  </si>
  <si>
    <t>94.087</t>
  </si>
  <si>
    <t>81.836</t>
  </si>
  <si>
    <t>137.208</t>
  </si>
  <si>
    <t>732.232</t>
  </si>
  <si>
    <t>0</t>
  </si>
  <si>
    <t>1.001</t>
  </si>
  <si>
    <t>4.200</t>
  </si>
  <si>
    <t>4.611</t>
  </si>
  <si>
    <t>7.416</t>
  </si>
  <si>
    <t>7.207</t>
  </si>
  <si>
    <t>9.001</t>
  </si>
  <si>
    <t>7.693</t>
  </si>
  <si>
    <t>10.800</t>
  </si>
  <si>
    <t>9.003</t>
  </si>
  <si>
    <t>7.638</t>
  </si>
  <si>
    <t>11.106</t>
  </si>
  <si>
    <t>5.332</t>
  </si>
  <si>
    <t>1.295</t>
  </si>
  <si>
    <t>362</t>
  </si>
  <si>
    <t>81.464</t>
  </si>
  <si>
    <t>8.3.3. TRÁFICO MENSUAL DE MERCANCÍAS (KILOGRAMOS). 2015.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</si>
</sst>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3" customWidth="1"/>
    <col min="2" max="3" width="9.7109375" style="3" customWidth="1"/>
    <col min="4" max="4" width="11.7109375" style="3" customWidth="1"/>
    <col min="5" max="5" width="9.7109375" style="3" customWidth="1"/>
    <col min="6" max="7" width="11.140625" style="3" customWidth="1"/>
    <col min="8" max="8" width="9.7109375" style="3" customWidth="1"/>
    <col min="9" max="9" width="15.8515625" style="3" bestFit="1" customWidth="1"/>
    <col min="10" max="23" width="9.7109375" style="3" customWidth="1"/>
    <col min="24" max="16384" width="11.421875" style="3" customWidth="1"/>
  </cols>
  <sheetData>
    <row r="1" ht="15">
      <c r="A1" s="2" t="s">
        <v>78</v>
      </c>
    </row>
    <row r="2" spans="2:13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0" ht="15" customHeight="1">
      <c r="A3" s="18"/>
      <c r="B3" s="32" t="s">
        <v>18</v>
      </c>
      <c r="C3" s="32"/>
      <c r="D3" s="32"/>
      <c r="E3" s="32"/>
      <c r="F3" s="32"/>
      <c r="G3" s="32"/>
      <c r="H3" s="25" t="s">
        <v>17</v>
      </c>
      <c r="I3" s="28" t="s">
        <v>19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8"/>
      <c r="Y3" s="8"/>
      <c r="Z3" s="8"/>
      <c r="AA3" s="8"/>
      <c r="AB3" s="8"/>
      <c r="AC3" s="8"/>
      <c r="AD3" s="8"/>
    </row>
    <row r="4" spans="1:30" ht="26.25" customHeight="1">
      <c r="A4" s="36" t="s">
        <v>20</v>
      </c>
      <c r="B4" s="26" t="s">
        <v>0</v>
      </c>
      <c r="C4" s="33" t="s">
        <v>47</v>
      </c>
      <c r="D4" s="33" t="s">
        <v>48</v>
      </c>
      <c r="E4" s="26" t="s">
        <v>2</v>
      </c>
      <c r="F4" s="26" t="s">
        <v>16</v>
      </c>
      <c r="G4" s="31" t="s">
        <v>21</v>
      </c>
      <c r="H4" s="26"/>
      <c r="I4" s="29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9"/>
      <c r="W4" s="19"/>
      <c r="X4" s="8"/>
      <c r="Y4" s="8"/>
      <c r="Z4" s="8"/>
      <c r="AA4" s="8"/>
      <c r="AB4" s="8"/>
      <c r="AC4" s="8"/>
      <c r="AD4" s="8"/>
    </row>
    <row r="5" spans="1:30" ht="12.75">
      <c r="A5" s="37"/>
      <c r="B5" s="35"/>
      <c r="C5" s="34"/>
      <c r="D5" s="27"/>
      <c r="E5" s="35"/>
      <c r="F5" s="35"/>
      <c r="G5" s="27"/>
      <c r="H5" s="27"/>
      <c r="I5" s="3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9"/>
      <c r="W5" s="19"/>
      <c r="X5" s="8"/>
      <c r="Y5" s="8"/>
      <c r="Z5" s="8"/>
      <c r="AA5" s="8"/>
      <c r="AB5" s="8"/>
      <c r="AC5" s="8"/>
      <c r="AD5" s="8"/>
    </row>
    <row r="6" spans="1:30" s="24" customFormat="1" ht="17.25" customHeight="1">
      <c r="A6" s="22" t="s">
        <v>3</v>
      </c>
      <c r="B6" s="23" t="s">
        <v>34</v>
      </c>
      <c r="C6" s="23" t="s">
        <v>49</v>
      </c>
      <c r="D6" s="23" t="s">
        <v>62</v>
      </c>
      <c r="E6" s="23">
        <f>D6+C6</f>
        <v>52508</v>
      </c>
      <c r="F6" s="23">
        <f>G6-E6-B6</f>
        <v>23702</v>
      </c>
      <c r="G6" s="23" t="s">
        <v>22</v>
      </c>
      <c r="H6" s="23" t="s">
        <v>65</v>
      </c>
      <c r="I6" s="14">
        <f>G6+H6</f>
        <v>448144</v>
      </c>
      <c r="J6" s="5"/>
      <c r="K6" s="4"/>
      <c r="L6" s="4"/>
      <c r="M6" s="4"/>
      <c r="N6" s="5"/>
      <c r="O6" s="5"/>
      <c r="P6" s="4"/>
      <c r="Q6" s="4"/>
      <c r="R6" s="4"/>
      <c r="S6" s="5"/>
      <c r="T6" s="5"/>
      <c r="U6" s="4"/>
      <c r="V6" s="5"/>
      <c r="W6" s="4"/>
      <c r="X6" s="20"/>
      <c r="Y6" s="20"/>
      <c r="Z6" s="20"/>
      <c r="AA6" s="20"/>
      <c r="AB6" s="20"/>
      <c r="AC6" s="20"/>
      <c r="AD6" s="20"/>
    </row>
    <row r="7" spans="1:30" ht="12.75">
      <c r="A7" s="12" t="s">
        <v>4</v>
      </c>
      <c r="B7" s="13" t="s">
        <v>35</v>
      </c>
      <c r="C7" s="13" t="s">
        <v>50</v>
      </c>
      <c r="D7" s="13" t="s">
        <v>62</v>
      </c>
      <c r="E7" s="13">
        <f aca="true" t="shared" si="0" ref="E7:E17">D7+C7</f>
        <v>57030</v>
      </c>
      <c r="F7" s="13">
        <f>G7-E7-B7</f>
        <v>0</v>
      </c>
      <c r="G7" s="13" t="s">
        <v>23</v>
      </c>
      <c r="H7" s="13" t="s">
        <v>66</v>
      </c>
      <c r="I7" s="14">
        <f aca="true" t="shared" si="1" ref="I7:I17">G7+H7</f>
        <v>429742</v>
      </c>
      <c r="J7" s="5"/>
      <c r="K7" s="4"/>
      <c r="L7" s="4"/>
      <c r="M7" s="4"/>
      <c r="N7" s="5"/>
      <c r="O7" s="5"/>
      <c r="P7" s="4"/>
      <c r="Q7" s="4"/>
      <c r="R7" s="4"/>
      <c r="S7" s="5"/>
      <c r="T7" s="5"/>
      <c r="U7" s="4"/>
      <c r="V7" s="6"/>
      <c r="W7" s="7"/>
      <c r="X7" s="8"/>
      <c r="Y7" s="8"/>
      <c r="Z7" s="8"/>
      <c r="AA7" s="8"/>
      <c r="AB7" s="8"/>
      <c r="AC7" s="8"/>
      <c r="AD7" s="8"/>
    </row>
    <row r="8" spans="1:30" ht="12.75">
      <c r="A8" s="12" t="s">
        <v>5</v>
      </c>
      <c r="B8" s="13" t="s">
        <v>36</v>
      </c>
      <c r="C8" s="13" t="s">
        <v>51</v>
      </c>
      <c r="D8" s="13" t="s">
        <v>62</v>
      </c>
      <c r="E8" s="13">
        <f t="shared" si="0"/>
        <v>87137</v>
      </c>
      <c r="F8" s="13">
        <f aca="true" t="shared" si="2" ref="F8:F17">G8-E8-B8</f>
        <v>0</v>
      </c>
      <c r="G8" s="13" t="s">
        <v>24</v>
      </c>
      <c r="H8" s="13" t="s">
        <v>67</v>
      </c>
      <c r="I8" s="14">
        <f t="shared" si="1"/>
        <v>533109</v>
      </c>
      <c r="J8" s="5"/>
      <c r="K8" s="4"/>
      <c r="L8" s="4"/>
      <c r="M8" s="4"/>
      <c r="N8" s="5"/>
      <c r="O8" s="5"/>
      <c r="P8" s="4"/>
      <c r="Q8" s="4"/>
      <c r="R8" s="4"/>
      <c r="S8" s="5"/>
      <c r="T8" s="5"/>
      <c r="U8" s="4"/>
      <c r="V8" s="6"/>
      <c r="W8" s="7"/>
      <c r="X8" s="8"/>
      <c r="Y8" s="8"/>
      <c r="Z8" s="8"/>
      <c r="AA8" s="8"/>
      <c r="AB8" s="8"/>
      <c r="AC8" s="8"/>
      <c r="AD8" s="8"/>
    </row>
    <row r="9" spans="1:30" ht="12.75">
      <c r="A9" s="12" t="s">
        <v>6</v>
      </c>
      <c r="B9" s="13" t="s">
        <v>37</v>
      </c>
      <c r="C9" s="13" t="s">
        <v>52</v>
      </c>
      <c r="D9" s="13" t="s">
        <v>62</v>
      </c>
      <c r="E9" s="13">
        <f t="shared" si="0"/>
        <v>62205</v>
      </c>
      <c r="F9" s="13">
        <f t="shared" si="2"/>
        <v>151660</v>
      </c>
      <c r="G9" s="13" t="s">
        <v>25</v>
      </c>
      <c r="H9" s="13" t="s">
        <v>68</v>
      </c>
      <c r="I9" s="14">
        <f t="shared" si="1"/>
        <v>622939</v>
      </c>
      <c r="J9" s="5"/>
      <c r="K9" s="4"/>
      <c r="L9" s="4"/>
      <c r="M9" s="5"/>
      <c r="N9" s="5"/>
      <c r="O9" s="5"/>
      <c r="P9" s="4"/>
      <c r="Q9" s="4"/>
      <c r="R9" s="4"/>
      <c r="S9" s="5"/>
      <c r="T9" s="5"/>
      <c r="U9" s="4"/>
      <c r="V9" s="6"/>
      <c r="W9" s="7"/>
      <c r="X9" s="8"/>
      <c r="Y9" s="8"/>
      <c r="Z9" s="8"/>
      <c r="AA9" s="8"/>
      <c r="AB9" s="8"/>
      <c r="AC9" s="8"/>
      <c r="AD9" s="8"/>
    </row>
    <row r="10" spans="1:30" ht="12.75">
      <c r="A10" s="12" t="s">
        <v>7</v>
      </c>
      <c r="B10" s="13" t="s">
        <v>38</v>
      </c>
      <c r="C10" s="13" t="s">
        <v>53</v>
      </c>
      <c r="D10" s="13" t="s">
        <v>62</v>
      </c>
      <c r="E10" s="13">
        <f t="shared" si="0"/>
        <v>2490</v>
      </c>
      <c r="F10" s="13">
        <f t="shared" si="2"/>
        <v>0</v>
      </c>
      <c r="G10" s="13" t="s">
        <v>26</v>
      </c>
      <c r="H10" s="13" t="s">
        <v>69</v>
      </c>
      <c r="I10" s="14">
        <f t="shared" si="1"/>
        <v>446353</v>
      </c>
      <c r="J10" s="4"/>
      <c r="K10" s="4"/>
      <c r="L10" s="4"/>
      <c r="M10" s="5"/>
      <c r="N10" s="5"/>
      <c r="O10" s="5"/>
      <c r="P10" s="4"/>
      <c r="Q10" s="4"/>
      <c r="R10" s="4"/>
      <c r="S10" s="5"/>
      <c r="T10" s="4"/>
      <c r="U10" s="4"/>
      <c r="V10" s="6"/>
      <c r="W10" s="7"/>
      <c r="X10" s="8"/>
      <c r="Y10" s="8"/>
      <c r="Z10" s="8"/>
      <c r="AA10" s="8"/>
      <c r="AB10" s="8"/>
      <c r="AC10" s="8"/>
      <c r="AD10" s="8"/>
    </row>
    <row r="11" spans="1:30" ht="12.75">
      <c r="A11" s="12" t="s">
        <v>8</v>
      </c>
      <c r="B11" s="13" t="s">
        <v>39</v>
      </c>
      <c r="C11" s="13" t="s">
        <v>54</v>
      </c>
      <c r="D11" s="13" t="s">
        <v>62</v>
      </c>
      <c r="E11" s="13">
        <f t="shared" si="0"/>
        <v>24035</v>
      </c>
      <c r="F11" s="13">
        <f t="shared" si="2"/>
        <v>0</v>
      </c>
      <c r="G11" s="13" t="s">
        <v>27</v>
      </c>
      <c r="H11" s="13" t="s">
        <v>70</v>
      </c>
      <c r="I11" s="14">
        <f t="shared" si="1"/>
        <v>507638</v>
      </c>
      <c r="J11" s="5"/>
      <c r="K11" s="4"/>
      <c r="L11" s="4"/>
      <c r="M11" s="4"/>
      <c r="N11" s="5"/>
      <c r="O11" s="5"/>
      <c r="P11" s="4"/>
      <c r="Q11" s="4"/>
      <c r="R11" s="4"/>
      <c r="S11" s="5"/>
      <c r="T11" s="5"/>
      <c r="U11" s="4"/>
      <c r="V11" s="6"/>
      <c r="W11" s="7"/>
      <c r="X11" s="8"/>
      <c r="Y11" s="8"/>
      <c r="Z11" s="8"/>
      <c r="AA11" s="8"/>
      <c r="AB11" s="8"/>
      <c r="AC11" s="8"/>
      <c r="AD11" s="8"/>
    </row>
    <row r="12" spans="1:30" ht="12.75">
      <c r="A12" s="12" t="s">
        <v>9</v>
      </c>
      <c r="B12" s="13" t="s">
        <v>40</v>
      </c>
      <c r="C12" s="13" t="s">
        <v>55</v>
      </c>
      <c r="D12" s="13" t="s">
        <v>63</v>
      </c>
      <c r="E12" s="13">
        <f t="shared" si="0"/>
        <v>60991</v>
      </c>
      <c r="F12" s="13">
        <f t="shared" si="2"/>
        <v>24605</v>
      </c>
      <c r="G12" s="13" t="s">
        <v>28</v>
      </c>
      <c r="H12" s="13" t="s">
        <v>71</v>
      </c>
      <c r="I12" s="14">
        <f t="shared" si="1"/>
        <v>517882</v>
      </c>
      <c r="J12" s="5"/>
      <c r="K12" s="4"/>
      <c r="L12" s="4"/>
      <c r="M12" s="5"/>
      <c r="N12" s="5"/>
      <c r="O12" s="5"/>
      <c r="P12" s="4"/>
      <c r="Q12" s="4"/>
      <c r="R12" s="4"/>
      <c r="S12" s="5"/>
      <c r="T12" s="5"/>
      <c r="U12" s="4"/>
      <c r="V12" s="6"/>
      <c r="W12" s="7"/>
      <c r="X12" s="8"/>
      <c r="Y12" s="8"/>
      <c r="Z12" s="8"/>
      <c r="AA12" s="8"/>
      <c r="AB12" s="8"/>
      <c r="AC12" s="8"/>
      <c r="AD12" s="8"/>
    </row>
    <row r="13" spans="1:30" ht="12.75">
      <c r="A13" s="12" t="s">
        <v>10</v>
      </c>
      <c r="B13" s="13" t="s">
        <v>41</v>
      </c>
      <c r="C13" s="13" t="s">
        <v>56</v>
      </c>
      <c r="D13" s="13" t="s">
        <v>62</v>
      </c>
      <c r="E13" s="13">
        <f t="shared" si="0"/>
        <v>8685</v>
      </c>
      <c r="F13" s="13">
        <f t="shared" si="2"/>
        <v>70</v>
      </c>
      <c r="G13" s="13" t="s">
        <v>29</v>
      </c>
      <c r="H13" s="13" t="s">
        <v>72</v>
      </c>
      <c r="I13" s="14">
        <f t="shared" si="1"/>
        <v>421466</v>
      </c>
      <c r="J13" s="5"/>
      <c r="K13" s="4"/>
      <c r="L13" s="4"/>
      <c r="M13" s="5"/>
      <c r="N13" s="5"/>
      <c r="O13" s="5"/>
      <c r="P13" s="4"/>
      <c r="Q13" s="4"/>
      <c r="R13" s="4"/>
      <c r="S13" s="4"/>
      <c r="T13" s="5"/>
      <c r="U13" s="4"/>
      <c r="V13" s="6"/>
      <c r="W13" s="7"/>
      <c r="X13" s="8"/>
      <c r="Y13" s="8"/>
      <c r="Z13" s="8"/>
      <c r="AA13" s="8"/>
      <c r="AB13" s="8"/>
      <c r="AC13" s="8"/>
      <c r="AD13" s="8"/>
    </row>
    <row r="14" spans="1:30" ht="12.75">
      <c r="A14" s="12" t="s">
        <v>11</v>
      </c>
      <c r="B14" s="13" t="s">
        <v>42</v>
      </c>
      <c r="C14" s="13" t="s">
        <v>57</v>
      </c>
      <c r="D14" s="13" t="s">
        <v>62</v>
      </c>
      <c r="E14" s="13">
        <f t="shared" si="0"/>
        <v>65021</v>
      </c>
      <c r="F14" s="13">
        <f t="shared" si="2"/>
        <v>0</v>
      </c>
      <c r="G14" s="13">
        <v>483547</v>
      </c>
      <c r="H14" s="13" t="s">
        <v>73</v>
      </c>
      <c r="I14" s="14">
        <f t="shared" si="1"/>
        <v>494653</v>
      </c>
      <c r="J14" s="5"/>
      <c r="K14" s="4"/>
      <c r="L14" s="4"/>
      <c r="M14" s="5"/>
      <c r="N14" s="5"/>
      <c r="O14" s="5"/>
      <c r="P14" s="4"/>
      <c r="Q14" s="4"/>
      <c r="R14" s="4"/>
      <c r="S14" s="5"/>
      <c r="T14" s="4"/>
      <c r="U14" s="4"/>
      <c r="V14" s="6"/>
      <c r="W14" s="7"/>
      <c r="X14" s="8"/>
      <c r="Y14" s="8"/>
      <c r="Z14" s="8"/>
      <c r="AA14" s="8"/>
      <c r="AB14" s="8"/>
      <c r="AC14" s="8"/>
      <c r="AD14" s="8"/>
    </row>
    <row r="15" spans="1:30" ht="12.75">
      <c r="A15" s="12" t="s">
        <v>12</v>
      </c>
      <c r="B15" s="13" t="s">
        <v>43</v>
      </c>
      <c r="C15" s="13" t="s">
        <v>58</v>
      </c>
      <c r="D15" s="13" t="s">
        <v>62</v>
      </c>
      <c r="E15" s="13">
        <f t="shared" si="0"/>
        <v>94087</v>
      </c>
      <c r="F15" s="13">
        <f t="shared" si="2"/>
        <v>19400</v>
      </c>
      <c r="G15" s="13" t="s">
        <v>30</v>
      </c>
      <c r="H15" s="13" t="s">
        <v>74</v>
      </c>
      <c r="I15" s="14">
        <f t="shared" si="1"/>
        <v>524354</v>
      </c>
      <c r="J15" s="5"/>
      <c r="K15" s="4"/>
      <c r="L15" s="4"/>
      <c r="M15" s="4"/>
      <c r="N15" s="5"/>
      <c r="O15" s="5"/>
      <c r="P15" s="4"/>
      <c r="Q15" s="4"/>
      <c r="R15" s="4"/>
      <c r="S15" s="5"/>
      <c r="T15" s="5"/>
      <c r="U15" s="4"/>
      <c r="V15" s="7"/>
      <c r="W15" s="7"/>
      <c r="X15" s="8"/>
      <c r="Y15" s="8"/>
      <c r="Z15" s="8"/>
      <c r="AA15" s="8"/>
      <c r="AB15" s="8"/>
      <c r="AC15" s="8"/>
      <c r="AD15" s="8"/>
    </row>
    <row r="16" spans="1:30" ht="12.75">
      <c r="A16" s="12" t="s">
        <v>13</v>
      </c>
      <c r="B16" s="13" t="s">
        <v>44</v>
      </c>
      <c r="C16" s="13" t="s">
        <v>59</v>
      </c>
      <c r="D16" s="13" t="s">
        <v>64</v>
      </c>
      <c r="E16" s="13">
        <f t="shared" si="0"/>
        <v>86036</v>
      </c>
      <c r="F16" s="13">
        <f t="shared" si="2"/>
        <v>0</v>
      </c>
      <c r="G16" s="13" t="s">
        <v>31</v>
      </c>
      <c r="H16" s="13" t="s">
        <v>75</v>
      </c>
      <c r="I16" s="14">
        <f t="shared" si="1"/>
        <v>522477</v>
      </c>
      <c r="J16" s="5"/>
      <c r="K16" s="4"/>
      <c r="L16" s="4"/>
      <c r="M16" s="5"/>
      <c r="N16" s="5"/>
      <c r="O16" s="5"/>
      <c r="P16" s="4"/>
      <c r="Q16" s="4"/>
      <c r="R16" s="4"/>
      <c r="S16" s="5"/>
      <c r="T16" s="5"/>
      <c r="U16" s="4"/>
      <c r="V16" s="6"/>
      <c r="W16" s="7"/>
      <c r="X16" s="8"/>
      <c r="Y16" s="8"/>
      <c r="Z16" s="8"/>
      <c r="AA16" s="8"/>
      <c r="AB16" s="8"/>
      <c r="AC16" s="8"/>
      <c r="AD16" s="8"/>
    </row>
    <row r="17" spans="1:30" ht="12.75">
      <c r="A17" s="12" t="s">
        <v>14</v>
      </c>
      <c r="B17" s="13" t="s">
        <v>45</v>
      </c>
      <c r="C17" s="13" t="s">
        <v>60</v>
      </c>
      <c r="D17" s="13" t="s">
        <v>62</v>
      </c>
      <c r="E17" s="13">
        <f t="shared" si="0"/>
        <v>137208</v>
      </c>
      <c r="F17" s="13">
        <f t="shared" si="2"/>
        <v>52797</v>
      </c>
      <c r="G17" s="13" t="s">
        <v>32</v>
      </c>
      <c r="H17" s="13" t="s">
        <v>76</v>
      </c>
      <c r="I17" s="14">
        <f t="shared" si="1"/>
        <v>619986</v>
      </c>
      <c r="J17" s="5"/>
      <c r="K17" s="4"/>
      <c r="L17" s="4"/>
      <c r="M17" s="5"/>
      <c r="N17" s="5"/>
      <c r="O17" s="5"/>
      <c r="P17" s="4"/>
      <c r="Q17" s="4"/>
      <c r="R17" s="4"/>
      <c r="S17" s="5"/>
      <c r="T17" s="5"/>
      <c r="U17" s="4"/>
      <c r="V17" s="7"/>
      <c r="W17" s="7"/>
      <c r="X17" s="8"/>
      <c r="Y17" s="8"/>
      <c r="Z17" s="8"/>
      <c r="AA17" s="8"/>
      <c r="AB17" s="8"/>
      <c r="AC17" s="8"/>
      <c r="AD17" s="8"/>
    </row>
    <row r="18" spans="1:30" s="1" customFormat="1" ht="23.25" customHeight="1">
      <c r="A18" s="15" t="s">
        <v>1</v>
      </c>
      <c r="B18" s="16" t="s">
        <v>46</v>
      </c>
      <c r="C18" s="16" t="s">
        <v>61</v>
      </c>
      <c r="D18" s="16">
        <v>5201</v>
      </c>
      <c r="E18" s="16">
        <f aca="true" t="shared" si="3" ref="D18:I18">SUM(E6:E17)</f>
        <v>737433</v>
      </c>
      <c r="F18" s="16">
        <f t="shared" si="3"/>
        <v>272234</v>
      </c>
      <c r="G18" s="16" t="s">
        <v>33</v>
      </c>
      <c r="H18" s="16" t="s">
        <v>77</v>
      </c>
      <c r="I18" s="17">
        <f t="shared" si="3"/>
        <v>6088743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9"/>
      <c r="Y18" s="9"/>
      <c r="Z18" s="9"/>
      <c r="AA18" s="9"/>
      <c r="AB18" s="9"/>
      <c r="AC18" s="9"/>
      <c r="AD18" s="9"/>
    </row>
    <row r="19" spans="1:3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21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</sheetData>
  <sheetProtection/>
  <mergeCells count="10">
    <mergeCell ref="A4:A5"/>
    <mergeCell ref="E4:E5"/>
    <mergeCell ref="F4:F5"/>
    <mergeCell ref="D4:D5"/>
    <mergeCell ref="H3:H5"/>
    <mergeCell ref="I3:I5"/>
    <mergeCell ref="G4:G5"/>
    <mergeCell ref="B3:G3"/>
    <mergeCell ref="C4:C5"/>
    <mergeCell ref="B4:B5"/>
  </mergeCells>
  <printOptions/>
  <pageMargins left="0.25" right="0.25" top="0.75" bottom="0.75" header="0.3" footer="0.3"/>
  <pageSetup fitToHeight="1" fitToWidth="1" horizontalDpi="600" verticalDpi="600" orientation="landscape" paperSize="9" r:id="rId1"/>
  <ignoredErrors>
    <ignoredError sqref="B6:F18 H6:H18 G6:G13 G15: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cp:lastPrinted>2015-10-06T06:54:45Z</cp:lastPrinted>
  <dcterms:created xsi:type="dcterms:W3CDTF">2000-08-21T11:35:42Z</dcterms:created>
  <dcterms:modified xsi:type="dcterms:W3CDTF">2016-12-20T12:26:49Z</dcterms:modified>
  <cp:category/>
  <cp:version/>
  <cp:contentType/>
  <cp:contentStatus/>
</cp:coreProperties>
</file>