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0620" windowHeight="4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<sst xmlns="http://schemas.openxmlformats.org/spreadsheetml/2006/main" count="135" uniqueCount="131">
  <si>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</si>
  <si>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</si>
  <si>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</si>
  <si>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</si>
  <si>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</si>
  <si>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</si>
  <si>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</si>
  <si>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</si>
  <si>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</si>
  <si>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</si>
  <si>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</si>
  <si>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</si>
  <si>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</si>
  <si>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</si>
  <si>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</si>
  <si>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</si>
  <si>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</si>
  <si>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</si>
  <si>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</si>
  <si>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</si>
  <si>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</si>
  <si>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</si>
  <si>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</si>
  <si>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</si>
  <si>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</si>
  <si>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</si>
  <si>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</si>
  <si>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OTROS SERVICIOS</t>
  </si>
  <si>
    <t>COMERCIALES</t>
  </si>
  <si>
    <t>UE Schengen</t>
  </si>
  <si>
    <t>UE no Schengen</t>
  </si>
  <si>
    <t>1.372</t>
  </si>
  <si>
    <t>1.673</t>
  </si>
  <si>
    <t>1.905</t>
  </si>
  <si>
    <t>1.815</t>
  </si>
  <si>
    <t>1.691</t>
  </si>
  <si>
    <t>1.725</t>
  </si>
  <si>
    <t>1.617</t>
  </si>
  <si>
    <t>1.714</t>
  </si>
  <si>
    <t>1.657</t>
  </si>
  <si>
    <t>1.542</t>
  </si>
  <si>
    <t>1.504</t>
  </si>
  <si>
    <t>19.570</t>
  </si>
  <si>
    <t>763</t>
  </si>
  <si>
    <t>750</t>
  </si>
  <si>
    <t>872</t>
  </si>
  <si>
    <t>1.056</t>
  </si>
  <si>
    <t>1.251</t>
  </si>
  <si>
    <t>1.099</t>
  </si>
  <si>
    <t>1.115</t>
  </si>
  <si>
    <t>1.076</t>
  </si>
  <si>
    <t>1.103</t>
  </si>
  <si>
    <t>1.148</t>
  </si>
  <si>
    <t>877</t>
  </si>
  <si>
    <t>855</t>
  </si>
  <si>
    <t>11.965</t>
  </si>
  <si>
    <t>108</t>
  </si>
  <si>
    <t>113</t>
  </si>
  <si>
    <t>170</t>
  </si>
  <si>
    <t>206</t>
  </si>
  <si>
    <t>215</t>
  </si>
  <si>
    <t>193</t>
  </si>
  <si>
    <t>212</t>
  </si>
  <si>
    <t>218</t>
  </si>
  <si>
    <t>211</t>
  </si>
  <si>
    <t>238</t>
  </si>
  <si>
    <t>197</t>
  </si>
  <si>
    <t>2.299</t>
  </si>
  <si>
    <t>2.298</t>
  </si>
  <si>
    <t>2.285</t>
  </si>
  <si>
    <t>2.797</t>
  </si>
  <si>
    <t>3.266</t>
  </si>
  <si>
    <t>3.381</t>
  </si>
  <si>
    <t>3.063</t>
  </si>
  <si>
    <t>3.101</t>
  </si>
  <si>
    <t>2.966</t>
  </si>
  <si>
    <t>3.112</t>
  </si>
  <si>
    <t>3.126</t>
  </si>
  <si>
    <t>2.710</t>
  </si>
  <si>
    <t>2.624</t>
  </si>
  <si>
    <t>34.729</t>
  </si>
  <si>
    <t>727</t>
  </si>
  <si>
    <t>841</t>
  </si>
  <si>
    <t>894</t>
  </si>
  <si>
    <t>703</t>
  </si>
  <si>
    <t>1.363</t>
  </si>
  <si>
    <t>1.172</t>
  </si>
  <si>
    <t>972</t>
  </si>
  <si>
    <t>858</t>
  </si>
  <si>
    <t>933</t>
  </si>
  <si>
    <t>1.346</t>
  </si>
  <si>
    <t>702</t>
  </si>
  <si>
    <t>11.357</t>
  </si>
  <si>
    <t>8.3.1. INFORME ESTADÍSTICO SOBRE MOVIMIENTOS DE LLEGADA Y SALIDA. 2015.</t>
  </si>
  <si>
    <t>2.123</t>
  </si>
  <si>
    <t>2.054</t>
  </si>
  <si>
    <t>2.465</t>
  </si>
  <si>
    <t>2.950</t>
  </si>
  <si>
    <t>2.979</t>
  </si>
  <si>
    <t>2.885</t>
  </si>
  <si>
    <t>2.919</t>
  </si>
  <si>
    <t>2.780</t>
  </si>
  <si>
    <t>2.859</t>
  </si>
  <si>
    <t>2.847</t>
  </si>
  <si>
    <t>2.445</t>
  </si>
  <si>
    <t>2.442</t>
  </si>
  <si>
    <t>31.748</t>
  </si>
  <si>
    <t>109</t>
  </si>
  <si>
    <t>145</t>
  </si>
  <si>
    <t>243</t>
  </si>
  <si>
    <t>237</t>
  </si>
  <si>
    <t>251</t>
  </si>
  <si>
    <t>135</t>
  </si>
  <si>
    <t>121</t>
  </si>
  <si>
    <t>115</t>
  </si>
  <si>
    <t>147</t>
  </si>
  <si>
    <t>188</t>
  </si>
  <si>
    <t>156</t>
  </si>
  <si>
    <t>111</t>
  </si>
  <si>
    <t>1.958</t>
  </si>
  <si>
    <t>66</t>
  </si>
  <si>
    <t>86</t>
  </si>
  <si>
    <t>89</t>
  </si>
  <si>
    <t>79</t>
  </si>
  <si>
    <t>151</t>
  </si>
  <si>
    <t>43</t>
  </si>
  <si>
    <t>61</t>
  </si>
  <si>
    <t>71</t>
  </si>
  <si>
    <t>106</t>
  </si>
  <si>
    <t>91</t>
  </si>
  <si>
    <t>1.023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</si>
</sst>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3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B1">
      <selection activeCell="N5" sqref="N5"/>
    </sheetView>
  </sheetViews>
  <sheetFormatPr defaultColWidth="11.421875" defaultRowHeight="12.75"/>
  <cols>
    <col min="1" max="1" width="13.7109375" style="5" customWidth="1"/>
    <col min="2" max="2" width="8.7109375" style="5" customWidth="1"/>
    <col min="3" max="3" width="11.00390625" style="5" customWidth="1"/>
    <col min="4" max="5" width="11.7109375" style="5" customWidth="1"/>
    <col min="6" max="7" width="9.140625" style="5" customWidth="1"/>
    <col min="8" max="8" width="8.7109375" style="5" customWidth="1"/>
    <col min="9" max="9" width="9.421875" style="5" customWidth="1"/>
    <col min="10" max="10" width="9.8515625" style="5" customWidth="1"/>
    <col min="11" max="11" width="10.00390625" style="5" customWidth="1"/>
    <col min="12" max="12" width="15.28125" style="5" customWidth="1"/>
    <col min="13" max="13" width="9.8515625" style="5" customWidth="1"/>
    <col min="14" max="16384" width="11.421875" style="5" customWidth="1"/>
  </cols>
  <sheetData>
    <row r="1" ht="15">
      <c r="A1" s="1" t="s">
        <v>93</v>
      </c>
    </row>
    <row r="2" spans="13:14" ht="15.75" customHeight="1" thickBot="1">
      <c r="M2" s="8"/>
      <c r="N2" s="8"/>
    </row>
    <row r="3" spans="1:13" ht="13.5" thickBot="1">
      <c r="A3" s="12" t="s">
        <v>22</v>
      </c>
      <c r="B3" s="15" t="s">
        <v>20</v>
      </c>
      <c r="C3" s="16"/>
      <c r="D3" s="16"/>
      <c r="E3" s="16"/>
      <c r="F3" s="16"/>
      <c r="G3" s="16"/>
      <c r="H3" s="16"/>
      <c r="I3" s="17"/>
      <c r="J3" s="21" t="s">
        <v>24</v>
      </c>
      <c r="K3" s="23"/>
      <c r="L3" s="23"/>
      <c r="M3" s="42"/>
    </row>
    <row r="4" spans="1:13" ht="13.5" thickBot="1">
      <c r="A4" s="13"/>
      <c r="B4" s="18" t="s">
        <v>17</v>
      </c>
      <c r="C4" s="19"/>
      <c r="D4" s="19"/>
      <c r="E4" s="19"/>
      <c r="F4" s="19"/>
      <c r="G4" s="20"/>
      <c r="H4" s="38" t="s">
        <v>23</v>
      </c>
      <c r="I4" s="38" t="s">
        <v>21</v>
      </c>
      <c r="J4" s="24"/>
      <c r="K4" s="28"/>
      <c r="L4" s="28"/>
      <c r="M4" s="43"/>
    </row>
    <row r="5" spans="1:13" ht="26.25">
      <c r="A5" s="13"/>
      <c r="B5" s="21" t="s">
        <v>1</v>
      </c>
      <c r="C5" s="22" t="s">
        <v>29</v>
      </c>
      <c r="D5" s="22" t="s">
        <v>30</v>
      </c>
      <c r="E5" s="23" t="s">
        <v>2</v>
      </c>
      <c r="F5" s="23" t="s">
        <v>16</v>
      </c>
      <c r="G5" s="11" t="s">
        <v>26</v>
      </c>
      <c r="H5" s="39"/>
      <c r="I5" s="39"/>
      <c r="J5" s="44" t="s">
        <v>19</v>
      </c>
      <c r="K5" s="22" t="s">
        <v>18</v>
      </c>
      <c r="L5" s="45" t="s">
        <v>27</v>
      </c>
      <c r="M5" s="46" t="s">
        <v>0</v>
      </c>
    </row>
    <row r="6" spans="1:13" ht="13.5" thickBot="1">
      <c r="A6" s="14"/>
      <c r="B6" s="24"/>
      <c r="C6" s="25"/>
      <c r="D6" s="26"/>
      <c r="E6" s="27"/>
      <c r="F6" s="28"/>
      <c r="G6" s="29"/>
      <c r="H6" s="49"/>
      <c r="I6" s="49"/>
      <c r="J6" s="47"/>
      <c r="K6" s="25"/>
      <c r="L6" s="48" t="s">
        <v>28</v>
      </c>
      <c r="M6" s="29"/>
    </row>
    <row r="7" spans="1:14" ht="12.75">
      <c r="A7" s="6" t="s">
        <v>4</v>
      </c>
      <c r="B7" s="30" t="s">
        <v>31</v>
      </c>
      <c r="C7" s="31" t="s">
        <v>43</v>
      </c>
      <c r="D7" s="31" t="s">
        <v>56</v>
      </c>
      <c r="E7" s="31">
        <f>C7+D7</f>
        <v>871</v>
      </c>
      <c r="F7" s="31">
        <f>G7-E7-B7</f>
        <v>55</v>
      </c>
      <c r="G7" s="32" t="s">
        <v>68</v>
      </c>
      <c r="H7" s="41" t="s">
        <v>81</v>
      </c>
      <c r="I7" s="41">
        <f>G7+H7</f>
        <v>3025</v>
      </c>
      <c r="J7" s="30" t="s">
        <v>94</v>
      </c>
      <c r="K7" s="31" t="s">
        <v>107</v>
      </c>
      <c r="L7" s="31" t="s">
        <v>120</v>
      </c>
      <c r="M7" s="50">
        <f>J7+K7+L7</f>
        <v>2298</v>
      </c>
      <c r="N7" s="2"/>
    </row>
    <row r="8" spans="1:14" ht="12.75">
      <c r="A8" s="6" t="s">
        <v>5</v>
      </c>
      <c r="B8" s="33">
        <v>1355</v>
      </c>
      <c r="C8" s="4" t="s">
        <v>44</v>
      </c>
      <c r="D8" s="4" t="s">
        <v>57</v>
      </c>
      <c r="E8" s="4">
        <f aca="true" t="shared" si="0" ref="E8:E18">C8+D8</f>
        <v>863</v>
      </c>
      <c r="F8" s="4">
        <f aca="true" t="shared" si="1" ref="F8:F18">G8-E8-B8</f>
        <v>67</v>
      </c>
      <c r="G8" s="34" t="s">
        <v>69</v>
      </c>
      <c r="H8" s="41" t="s">
        <v>82</v>
      </c>
      <c r="I8" s="41">
        <f aca="true" t="shared" si="2" ref="I8:I18">G8+H8</f>
        <v>3126</v>
      </c>
      <c r="J8" s="33" t="s">
        <v>95</v>
      </c>
      <c r="K8" s="4" t="s">
        <v>108</v>
      </c>
      <c r="L8" s="4" t="s">
        <v>121</v>
      </c>
      <c r="M8" s="51">
        <f aca="true" t="shared" si="3" ref="M8:M18">J8+K8+L8</f>
        <v>2285</v>
      </c>
      <c r="N8" s="2"/>
    </row>
    <row r="9" spans="1:14" ht="12.75">
      <c r="A9" s="6" t="s">
        <v>3</v>
      </c>
      <c r="B9" s="33" t="s">
        <v>32</v>
      </c>
      <c r="C9" s="4" t="s">
        <v>45</v>
      </c>
      <c r="D9" s="4" t="s">
        <v>58</v>
      </c>
      <c r="E9" s="4">
        <f t="shared" si="0"/>
        <v>1042</v>
      </c>
      <c r="F9" s="4">
        <f t="shared" si="1"/>
        <v>82</v>
      </c>
      <c r="G9" s="34" t="s">
        <v>70</v>
      </c>
      <c r="H9" s="41" t="s">
        <v>83</v>
      </c>
      <c r="I9" s="41">
        <f t="shared" si="2"/>
        <v>3691</v>
      </c>
      <c r="J9" s="33" t="s">
        <v>96</v>
      </c>
      <c r="K9" s="4" t="s">
        <v>109</v>
      </c>
      <c r="L9" s="4" t="s">
        <v>122</v>
      </c>
      <c r="M9" s="51">
        <f t="shared" si="3"/>
        <v>2797</v>
      </c>
      <c r="N9" s="2"/>
    </row>
    <row r="10" spans="1:14" ht="12.75">
      <c r="A10" s="6" t="s">
        <v>6</v>
      </c>
      <c r="B10" s="33" t="s">
        <v>33</v>
      </c>
      <c r="C10" s="4" t="s">
        <v>46</v>
      </c>
      <c r="D10" s="4" t="s">
        <v>59</v>
      </c>
      <c r="E10" s="4">
        <f t="shared" si="0"/>
        <v>1262</v>
      </c>
      <c r="F10" s="4">
        <f t="shared" si="1"/>
        <v>99</v>
      </c>
      <c r="G10" s="34" t="s">
        <v>71</v>
      </c>
      <c r="H10" s="41" t="s">
        <v>84</v>
      </c>
      <c r="I10" s="41">
        <f t="shared" si="2"/>
        <v>3969</v>
      </c>
      <c r="J10" s="33" t="s">
        <v>97</v>
      </c>
      <c r="K10" s="4" t="s">
        <v>110</v>
      </c>
      <c r="L10" s="4" t="s">
        <v>123</v>
      </c>
      <c r="M10" s="51">
        <f t="shared" si="3"/>
        <v>3266</v>
      </c>
      <c r="N10" s="2"/>
    </row>
    <row r="11" spans="1:14" ht="12.75">
      <c r="A11" s="6" t="s">
        <v>7</v>
      </c>
      <c r="B11" s="33" t="s">
        <v>34</v>
      </c>
      <c r="C11" s="4" t="s">
        <v>47</v>
      </c>
      <c r="D11" s="4" t="s">
        <v>60</v>
      </c>
      <c r="E11" s="4">
        <f t="shared" si="0"/>
        <v>1466</v>
      </c>
      <c r="F11" s="4">
        <f t="shared" si="1"/>
        <v>100</v>
      </c>
      <c r="G11" s="34" t="s">
        <v>72</v>
      </c>
      <c r="H11" s="41" t="s">
        <v>85</v>
      </c>
      <c r="I11" s="41">
        <f t="shared" si="2"/>
        <v>4744</v>
      </c>
      <c r="J11" s="33" t="s">
        <v>98</v>
      </c>
      <c r="K11" s="4" t="s">
        <v>111</v>
      </c>
      <c r="L11" s="4" t="s">
        <v>124</v>
      </c>
      <c r="M11" s="51">
        <f t="shared" si="3"/>
        <v>3381</v>
      </c>
      <c r="N11" s="2"/>
    </row>
    <row r="12" spans="1:14" ht="12.75">
      <c r="A12" s="6" t="s">
        <v>8</v>
      </c>
      <c r="B12" s="33" t="s">
        <v>35</v>
      </c>
      <c r="C12" s="4" t="s">
        <v>48</v>
      </c>
      <c r="D12" s="4" t="s">
        <v>61</v>
      </c>
      <c r="E12" s="4">
        <f t="shared" si="0"/>
        <v>1292</v>
      </c>
      <c r="F12" s="4">
        <f t="shared" si="1"/>
        <v>80</v>
      </c>
      <c r="G12" s="34" t="s">
        <v>73</v>
      </c>
      <c r="H12" s="41" t="s">
        <v>86</v>
      </c>
      <c r="I12" s="41">
        <f t="shared" si="2"/>
        <v>4235</v>
      </c>
      <c r="J12" s="33" t="s">
        <v>99</v>
      </c>
      <c r="K12" s="4" t="s">
        <v>112</v>
      </c>
      <c r="L12" s="4" t="s">
        <v>125</v>
      </c>
      <c r="M12" s="51">
        <f t="shared" si="3"/>
        <v>3063</v>
      </c>
      <c r="N12" s="2"/>
    </row>
    <row r="13" spans="1:14" ht="12.75">
      <c r="A13" s="6" t="s">
        <v>9</v>
      </c>
      <c r="B13" s="33" t="s">
        <v>36</v>
      </c>
      <c r="C13" s="4" t="s">
        <v>49</v>
      </c>
      <c r="D13" s="4" t="s">
        <v>62</v>
      </c>
      <c r="E13" s="4">
        <f t="shared" si="0"/>
        <v>1327</v>
      </c>
      <c r="F13" s="4">
        <f t="shared" si="1"/>
        <v>49</v>
      </c>
      <c r="G13" s="34" t="s">
        <v>74</v>
      </c>
      <c r="H13" s="41" t="s">
        <v>87</v>
      </c>
      <c r="I13" s="41">
        <f t="shared" si="2"/>
        <v>4073</v>
      </c>
      <c r="J13" s="33" t="s">
        <v>100</v>
      </c>
      <c r="K13" s="4" t="s">
        <v>113</v>
      </c>
      <c r="L13" s="4" t="s">
        <v>126</v>
      </c>
      <c r="M13" s="51">
        <f t="shared" si="3"/>
        <v>3101</v>
      </c>
      <c r="N13" s="2"/>
    </row>
    <row r="14" spans="1:14" ht="12.75">
      <c r="A14" s="6" t="s">
        <v>10</v>
      </c>
      <c r="B14" s="33" t="s">
        <v>37</v>
      </c>
      <c r="C14" s="4" t="s">
        <v>50</v>
      </c>
      <c r="D14" s="4" t="s">
        <v>63</v>
      </c>
      <c r="E14" s="4">
        <f t="shared" si="0"/>
        <v>1294</v>
      </c>
      <c r="F14" s="4">
        <f t="shared" si="1"/>
        <v>55</v>
      </c>
      <c r="G14" s="34" t="s">
        <v>75</v>
      </c>
      <c r="H14" s="41" t="s">
        <v>88</v>
      </c>
      <c r="I14" s="41">
        <f t="shared" si="2"/>
        <v>3824</v>
      </c>
      <c r="J14" s="33" t="s">
        <v>101</v>
      </c>
      <c r="K14" s="4" t="s">
        <v>114</v>
      </c>
      <c r="L14" s="4" t="s">
        <v>127</v>
      </c>
      <c r="M14" s="51">
        <f t="shared" si="3"/>
        <v>2966</v>
      </c>
      <c r="N14" s="54"/>
    </row>
    <row r="15" spans="1:14" ht="12.75">
      <c r="A15" s="6" t="s">
        <v>11</v>
      </c>
      <c r="B15" s="33" t="s">
        <v>38</v>
      </c>
      <c r="C15" s="4" t="s">
        <v>51</v>
      </c>
      <c r="D15" s="4" t="s">
        <v>64</v>
      </c>
      <c r="E15" s="4">
        <f t="shared" si="0"/>
        <v>1314</v>
      </c>
      <c r="F15" s="4">
        <f t="shared" si="1"/>
        <v>84</v>
      </c>
      <c r="G15" s="34" t="s">
        <v>76</v>
      </c>
      <c r="H15" s="41">
        <v>846</v>
      </c>
      <c r="I15" s="41">
        <f t="shared" si="2"/>
        <v>3958</v>
      </c>
      <c r="J15" s="33" t="s">
        <v>102</v>
      </c>
      <c r="K15" s="4" t="s">
        <v>115</v>
      </c>
      <c r="L15" s="4" t="s">
        <v>128</v>
      </c>
      <c r="M15" s="51">
        <f t="shared" si="3"/>
        <v>3112</v>
      </c>
      <c r="N15" s="2"/>
    </row>
    <row r="16" spans="1:14" ht="12.75">
      <c r="A16" s="6" t="s">
        <v>12</v>
      </c>
      <c r="B16" s="33" t="s">
        <v>39</v>
      </c>
      <c r="C16" s="4" t="s">
        <v>52</v>
      </c>
      <c r="D16" s="4" t="s">
        <v>65</v>
      </c>
      <c r="E16" s="4">
        <f t="shared" si="0"/>
        <v>1386</v>
      </c>
      <c r="F16" s="4">
        <f t="shared" si="1"/>
        <v>83</v>
      </c>
      <c r="G16" s="34" t="s">
        <v>77</v>
      </c>
      <c r="H16" s="41" t="s">
        <v>89</v>
      </c>
      <c r="I16" s="41">
        <f t="shared" si="2"/>
        <v>4059</v>
      </c>
      <c r="J16" s="33" t="s">
        <v>103</v>
      </c>
      <c r="K16" s="4" t="s">
        <v>116</v>
      </c>
      <c r="L16" s="4" t="s">
        <v>129</v>
      </c>
      <c r="M16" s="51">
        <f t="shared" si="3"/>
        <v>3126</v>
      </c>
      <c r="N16" s="2"/>
    </row>
    <row r="17" spans="1:14" ht="12.75">
      <c r="A17" s="6" t="s">
        <v>13</v>
      </c>
      <c r="B17" s="33" t="s">
        <v>40</v>
      </c>
      <c r="C17" s="4" t="s">
        <v>53</v>
      </c>
      <c r="D17" s="4" t="s">
        <v>63</v>
      </c>
      <c r="E17" s="4">
        <f t="shared" si="0"/>
        <v>1095</v>
      </c>
      <c r="F17" s="4">
        <f t="shared" si="1"/>
        <v>73</v>
      </c>
      <c r="G17" s="34" t="s">
        <v>78</v>
      </c>
      <c r="H17" s="41" t="s">
        <v>90</v>
      </c>
      <c r="I17" s="41">
        <f t="shared" si="2"/>
        <v>4056</v>
      </c>
      <c r="J17" s="33" t="s">
        <v>104</v>
      </c>
      <c r="K17" s="4" t="s">
        <v>117</v>
      </c>
      <c r="L17" s="4" t="s">
        <v>107</v>
      </c>
      <c r="M17" s="51">
        <f t="shared" si="3"/>
        <v>2710</v>
      </c>
      <c r="N17" s="2"/>
    </row>
    <row r="18" spans="1:14" ht="12.75">
      <c r="A18" s="6" t="s">
        <v>14</v>
      </c>
      <c r="B18" s="33" t="s">
        <v>41</v>
      </c>
      <c r="C18" s="4" t="s">
        <v>54</v>
      </c>
      <c r="D18" s="4" t="s">
        <v>66</v>
      </c>
      <c r="E18" s="4">
        <f t="shared" si="0"/>
        <v>1052</v>
      </c>
      <c r="F18" s="4">
        <f t="shared" si="1"/>
        <v>68</v>
      </c>
      <c r="G18" s="34" t="s">
        <v>79</v>
      </c>
      <c r="H18" s="41" t="s">
        <v>91</v>
      </c>
      <c r="I18" s="41">
        <f t="shared" si="2"/>
        <v>3326</v>
      </c>
      <c r="J18" s="33" t="s">
        <v>105</v>
      </c>
      <c r="K18" s="4" t="s">
        <v>118</v>
      </c>
      <c r="L18" s="4" t="s">
        <v>127</v>
      </c>
      <c r="M18" s="51">
        <f t="shared" si="3"/>
        <v>2624</v>
      </c>
      <c r="N18" s="2"/>
    </row>
    <row r="19" spans="1:14" ht="23.25" customHeight="1" thickBot="1">
      <c r="A19" s="3" t="s">
        <v>0</v>
      </c>
      <c r="B19" s="35" t="s">
        <v>42</v>
      </c>
      <c r="C19" s="36" t="s">
        <v>55</v>
      </c>
      <c r="D19" s="36" t="s">
        <v>67</v>
      </c>
      <c r="E19" s="36">
        <f>SUM(E7:E18)</f>
        <v>14264</v>
      </c>
      <c r="F19" s="36">
        <f>SUM(F7:F18)</f>
        <v>895</v>
      </c>
      <c r="G19" s="37" t="s">
        <v>80</v>
      </c>
      <c r="H19" s="40" t="s">
        <v>92</v>
      </c>
      <c r="I19" s="40">
        <f>SUM(I7:I18)</f>
        <v>46086</v>
      </c>
      <c r="J19" s="35" t="s">
        <v>106</v>
      </c>
      <c r="K19" s="36" t="s">
        <v>119</v>
      </c>
      <c r="L19" s="36" t="s">
        <v>130</v>
      </c>
      <c r="M19" s="52">
        <f>SUM(M7:M18)</f>
        <v>34729</v>
      </c>
      <c r="N19" s="2"/>
    </row>
    <row r="20" spans="10:13" ht="12.75">
      <c r="J20" s="7"/>
      <c r="K20" s="7"/>
      <c r="L20" s="7"/>
      <c r="M20" s="7"/>
    </row>
    <row r="21" spans="1:13" ht="12.75">
      <c r="A21" s="5" t="s">
        <v>25</v>
      </c>
      <c r="K21" s="2"/>
      <c r="M21" s="53"/>
    </row>
    <row r="22" spans="1:11" ht="12.75">
      <c r="A22" s="9"/>
      <c r="K22" s="2"/>
    </row>
    <row r="23" ht="12.75">
      <c r="A23" s="10" t="s">
        <v>15</v>
      </c>
    </row>
  </sheetData>
  <sheetProtection/>
  <mergeCells count="15">
    <mergeCell ref="A3:A6"/>
    <mergeCell ref="B3:I3"/>
    <mergeCell ref="J3:M4"/>
    <mergeCell ref="B4:F4"/>
    <mergeCell ref="H4:H6"/>
    <mergeCell ref="K5:K6"/>
    <mergeCell ref="I4:I6"/>
    <mergeCell ref="B5:B6"/>
    <mergeCell ref="C5:C6"/>
    <mergeCell ref="F5:F6"/>
    <mergeCell ref="J5:J6"/>
    <mergeCell ref="D5:D6"/>
    <mergeCell ref="E5:E6"/>
    <mergeCell ref="M5:M6"/>
    <mergeCell ref="G5:G6"/>
  </mergeCells>
  <printOptions/>
  <pageMargins left="0.75" right="0.75" top="1" bottom="1" header="0" footer="0"/>
  <pageSetup fitToHeight="1" fitToWidth="1" horizontalDpi="600" verticalDpi="600" orientation="landscape" paperSize="9" scale="95" r:id="rId1"/>
  <ignoredErrors>
    <ignoredError sqref="B7 B9:B19 C7:D19 G7:G19 J7:L19 H7:H14 H16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2015-10-06T06:50:11Z</cp:lastPrinted>
  <dcterms:created xsi:type="dcterms:W3CDTF">2000-08-18T07:49:08Z</dcterms:created>
  <dcterms:modified xsi:type="dcterms:W3CDTF">2016-12-20T09:48:14Z</dcterms:modified>
  <cp:category/>
  <cp:version/>
  <cp:contentType/>
  <cp:contentStatus/>
</cp:coreProperties>
</file>