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<sst xmlns="http://schemas.openxmlformats.org/spreadsheetml/2006/main" count="113" uniqueCount="48">
  <si>
    <t>MODELO</t>
  </si>
  <si>
    <t>TIPO</t>
  </si>
  <si>
    <t>NÚM.</t>
  </si>
  <si>
    <t>FECHA COMPRA</t>
  </si>
  <si>
    <t>ANTIG.</t>
  </si>
  <si>
    <t> MEDIA KMS</t>
  </si>
  <si>
    <t>  TOTAL</t>
  </si>
  <si>
    <t>VEHÍCULO</t>
  </si>
  <si>
    <t>UNID.</t>
  </si>
  <si>
    <t>MES</t>
  </si>
  <si>
    <t>AÑO</t>
  </si>
  <si>
    <t>AÑOS</t>
  </si>
  <si>
    <t>POR VEHIC.</t>
  </si>
  <si>
    <t>KMS. AÑO</t>
  </si>
  <si>
    <t>RENAULT CITYBUS</t>
  </si>
  <si>
    <t>estandar</t>
  </si>
  <si>
    <t>articulado</t>
  </si>
  <si>
    <t>MAN NG 363F</t>
  </si>
  <si>
    <t>MAN NL 313F/GNC</t>
  </si>
  <si>
    <t>DENNIS DART</t>
  </si>
  <si>
    <t>midibús</t>
  </si>
  <si>
    <t>MERCEDES - Micros</t>
  </si>
  <si>
    <t>microbús</t>
  </si>
  <si>
    <t>IVECO CITYCLASS</t>
  </si>
  <si>
    <t xml:space="preserve">IVECO CITYCLASS </t>
  </si>
  <si>
    <t>IRISBUS CITYCLASS GNC</t>
  </si>
  <si>
    <t>IRISBUS CITYCLASS</t>
  </si>
  <si>
    <t>IVECO CITYCLASS GNC</t>
  </si>
  <si>
    <t>IVECO CITYCLASS EURO IV</t>
  </si>
  <si>
    <t>IRISBUS CITELIS 12GNC</t>
  </si>
  <si>
    <t>SCANIA N94</t>
  </si>
  <si>
    <t>SCANIA N27</t>
  </si>
  <si>
    <t>SCANIA N094</t>
  </si>
  <si>
    <t>TRANVIA URBOS 3</t>
  </si>
  <si>
    <t>tranvia</t>
  </si>
  <si>
    <t>TOTAL FLOTA</t>
  </si>
  <si>
    <t>SOLARIS URBINO 12 CNG</t>
  </si>
  <si>
    <t>SOLARIS URBINO 15</t>
  </si>
  <si>
    <t>15 metros</t>
  </si>
  <si>
    <t>MAN LIONS CITY/GNC</t>
  </si>
  <si>
    <t>MAN NG 363 F</t>
  </si>
  <si>
    <t>MERCEDES CITARO</t>
  </si>
  <si>
    <t>SCANIA N280UB4X2/GNC</t>
  </si>
  <si>
    <t>FUENTE: Transportes Urbanos de Sevilla S.A.M. (TUSSAM)</t>
  </si>
  <si>
    <t>VECTIA VERIS 12 HYBRID</t>
  </si>
  <si>
    <t>MERCEDES SPRINTER CITY 65</t>
  </si>
  <si>
    <t>Media=</t>
  </si>
  <si>
    <t>8.5.4. COMPOSICIÓN DE LA FLOTA DE VEHÍCULOS DE TUSSAM. A 31-12-2017.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</si>
</sst>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25" fillId="0" borderId="21" xfId="47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0" fillId="0" borderId="21" xfId="47" applyNumberFormat="1" applyFont="1" applyBorder="1" applyAlignment="1">
      <alignment horizontal="center"/>
    </xf>
    <xf numFmtId="3" fontId="25" fillId="0" borderId="21" xfId="47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25" fillId="0" borderId="22" xfId="47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3" fontId="42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1" xfId="47" applyNumberFormat="1" applyFont="1" applyBorder="1" applyAlignment="1">
      <alignment/>
    </xf>
    <xf numFmtId="3" fontId="25" fillId="0" borderId="21" xfId="47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56" sqref="A56"/>
    </sheetView>
  </sheetViews>
  <sheetFormatPr defaultColWidth="11.421875" defaultRowHeight="12.75"/>
  <cols>
    <col min="1" max="1" width="25.8515625" style="0" customWidth="1"/>
    <col min="2" max="2" width="10.421875" style="0" customWidth="1"/>
    <col min="3" max="3" width="8.7109375" style="0" customWidth="1"/>
    <col min="4" max="4" width="8.421875" style="0" customWidth="1"/>
    <col min="5" max="7" width="9.7109375" style="0" customWidth="1"/>
    <col min="8" max="8" width="10.57421875" style="0" customWidth="1"/>
  </cols>
  <sheetData>
    <row r="1" ht="15">
      <c r="A1" s="1" t="s">
        <v>47</v>
      </c>
    </row>
    <row r="3" spans="1:8" ht="12.75">
      <c r="A3" s="2"/>
      <c r="B3" s="3"/>
      <c r="C3" s="3"/>
      <c r="D3" s="2"/>
      <c r="E3" s="2"/>
      <c r="F3" s="2"/>
      <c r="G3" s="2"/>
      <c r="H3" s="3"/>
    </row>
    <row r="4" spans="1:8" ht="12.75">
      <c r="A4" s="4" t="s">
        <v>0</v>
      </c>
      <c r="B4" s="5" t="s">
        <v>1</v>
      </c>
      <c r="C4" s="5" t="s">
        <v>2</v>
      </c>
      <c r="D4" s="49" t="s">
        <v>3</v>
      </c>
      <c r="E4" s="49"/>
      <c r="F4" s="5" t="s">
        <v>4</v>
      </c>
      <c r="G4" s="6" t="s">
        <v>5</v>
      </c>
      <c r="H4" s="7" t="s">
        <v>6</v>
      </c>
    </row>
    <row r="5" spans="1:8" ht="13.5" thickBot="1">
      <c r="A5" s="12" t="s">
        <v>7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4" t="s">
        <v>13</v>
      </c>
    </row>
    <row r="6" spans="1:8" ht="21" customHeight="1">
      <c r="A6" s="16" t="s">
        <v>36</v>
      </c>
      <c r="B6" s="23" t="s">
        <v>15</v>
      </c>
      <c r="C6" s="23">
        <v>1</v>
      </c>
      <c r="D6" s="23">
        <v>6</v>
      </c>
      <c r="E6" s="23">
        <v>2014</v>
      </c>
      <c r="F6" s="36">
        <f aca="true" t="shared" si="0" ref="F6:F52">+(2017-E6)+(12-D6)/12</f>
        <v>3.5</v>
      </c>
      <c r="G6" s="28">
        <f aca="true" t="shared" si="1" ref="G6:G52">+H6/C6</f>
        <v>29439</v>
      </c>
      <c r="H6" s="37">
        <v>29439</v>
      </c>
    </row>
    <row r="7" spans="1:8" ht="12.75">
      <c r="A7" s="17" t="s">
        <v>37</v>
      </c>
      <c r="B7" s="23" t="s">
        <v>38</v>
      </c>
      <c r="C7" s="23">
        <v>4</v>
      </c>
      <c r="D7" s="23">
        <v>4</v>
      </c>
      <c r="E7" s="23">
        <v>2015</v>
      </c>
      <c r="F7" s="36">
        <f t="shared" si="0"/>
        <v>2.6666666666666665</v>
      </c>
      <c r="G7" s="24">
        <f t="shared" si="1"/>
        <v>95224</v>
      </c>
      <c r="H7" s="38">
        <v>380896</v>
      </c>
    </row>
    <row r="8" spans="1:8" ht="12.75">
      <c r="A8" s="18" t="s">
        <v>14</v>
      </c>
      <c r="B8" s="25" t="s">
        <v>15</v>
      </c>
      <c r="C8" s="25">
        <v>1</v>
      </c>
      <c r="D8" s="25">
        <v>7</v>
      </c>
      <c r="E8" s="25">
        <v>1998</v>
      </c>
      <c r="F8" s="36">
        <f t="shared" si="0"/>
        <v>19.416666666666668</v>
      </c>
      <c r="G8" s="39">
        <f t="shared" si="1"/>
        <v>60872</v>
      </c>
      <c r="H8" s="40">
        <v>60872</v>
      </c>
    </row>
    <row r="9" spans="1:8" ht="12.75">
      <c r="A9" s="18" t="s">
        <v>14</v>
      </c>
      <c r="B9" s="25" t="s">
        <v>15</v>
      </c>
      <c r="C9" s="29">
        <v>11</v>
      </c>
      <c r="D9" s="25">
        <v>4</v>
      </c>
      <c r="E9" s="25">
        <v>1999</v>
      </c>
      <c r="F9" s="36">
        <f t="shared" si="0"/>
        <v>18.666666666666668</v>
      </c>
      <c r="G9" s="39">
        <f t="shared" si="1"/>
        <v>33287.545454545456</v>
      </c>
      <c r="H9" s="40">
        <v>366163</v>
      </c>
    </row>
    <row r="10" spans="1:8" ht="12.75">
      <c r="A10" s="18" t="s">
        <v>14</v>
      </c>
      <c r="B10" s="25" t="s">
        <v>15</v>
      </c>
      <c r="C10" s="29">
        <v>13</v>
      </c>
      <c r="D10" s="25">
        <v>1</v>
      </c>
      <c r="E10" s="25">
        <v>2001</v>
      </c>
      <c r="F10" s="36">
        <f t="shared" si="0"/>
        <v>16.916666666666668</v>
      </c>
      <c r="G10" s="39">
        <f t="shared" si="1"/>
        <v>30264.076923076922</v>
      </c>
      <c r="H10" s="40">
        <v>393433</v>
      </c>
    </row>
    <row r="11" spans="1:8" ht="12.75">
      <c r="A11" s="18" t="s">
        <v>14</v>
      </c>
      <c r="B11" s="25" t="s">
        <v>15</v>
      </c>
      <c r="C11" s="29">
        <v>9</v>
      </c>
      <c r="D11" s="25">
        <v>7</v>
      </c>
      <c r="E11" s="25">
        <v>2002</v>
      </c>
      <c r="F11" s="36">
        <f t="shared" si="0"/>
        <v>15.416666666666666</v>
      </c>
      <c r="G11" s="39">
        <f t="shared" si="1"/>
        <v>28143.88888888889</v>
      </c>
      <c r="H11" s="40">
        <v>253295</v>
      </c>
    </row>
    <row r="12" spans="1:8" ht="12.75">
      <c r="A12" s="18" t="s">
        <v>14</v>
      </c>
      <c r="B12" s="23" t="s">
        <v>16</v>
      </c>
      <c r="C12" s="26">
        <v>14</v>
      </c>
      <c r="D12" s="23">
        <v>4</v>
      </c>
      <c r="E12" s="23">
        <v>2003</v>
      </c>
      <c r="F12" s="32">
        <f t="shared" si="0"/>
        <v>14.666666666666666</v>
      </c>
      <c r="G12" s="24">
        <f t="shared" si="1"/>
        <v>33451.5</v>
      </c>
      <c r="H12" s="38">
        <v>468321</v>
      </c>
    </row>
    <row r="13" spans="1:8" ht="12.75">
      <c r="A13" s="18" t="s">
        <v>14</v>
      </c>
      <c r="B13" s="23" t="s">
        <v>16</v>
      </c>
      <c r="C13" s="26">
        <v>16</v>
      </c>
      <c r="D13" s="23">
        <v>4</v>
      </c>
      <c r="E13" s="23">
        <v>2004</v>
      </c>
      <c r="F13" s="32">
        <f t="shared" si="0"/>
        <v>13.666666666666666</v>
      </c>
      <c r="G13" s="24">
        <f t="shared" si="1"/>
        <v>30368.875</v>
      </c>
      <c r="H13" s="38">
        <v>485902</v>
      </c>
    </row>
    <row r="14" spans="1:8" ht="12.75">
      <c r="A14" s="18" t="s">
        <v>44</v>
      </c>
      <c r="B14" s="23" t="s">
        <v>15</v>
      </c>
      <c r="C14" s="26">
        <v>1</v>
      </c>
      <c r="D14" s="23">
        <v>8</v>
      </c>
      <c r="E14" s="23">
        <v>2016</v>
      </c>
      <c r="F14" s="32">
        <f t="shared" si="0"/>
        <v>1.3333333333333333</v>
      </c>
      <c r="G14" s="24">
        <f t="shared" si="1"/>
        <v>35950</v>
      </c>
      <c r="H14" s="38">
        <v>35950</v>
      </c>
    </row>
    <row r="15" spans="1:8" ht="12.75">
      <c r="A15" s="20" t="s">
        <v>17</v>
      </c>
      <c r="B15" s="26" t="s">
        <v>16</v>
      </c>
      <c r="C15" s="26">
        <v>11</v>
      </c>
      <c r="D15" s="23">
        <v>1</v>
      </c>
      <c r="E15" s="23">
        <v>2007</v>
      </c>
      <c r="F15" s="32">
        <f t="shared" si="0"/>
        <v>10.916666666666666</v>
      </c>
      <c r="G15" s="27">
        <f t="shared" si="1"/>
        <v>44709.72727272727</v>
      </c>
      <c r="H15" s="38">
        <v>491807</v>
      </c>
    </row>
    <row r="16" spans="1:8" ht="12.75">
      <c r="A16" s="17" t="s">
        <v>18</v>
      </c>
      <c r="B16" s="23" t="s">
        <v>15</v>
      </c>
      <c r="C16" s="26">
        <v>20</v>
      </c>
      <c r="D16" s="23">
        <v>6</v>
      </c>
      <c r="E16" s="23">
        <v>2007</v>
      </c>
      <c r="F16" s="32">
        <f t="shared" si="0"/>
        <v>10.5</v>
      </c>
      <c r="G16" s="24">
        <f t="shared" si="1"/>
        <v>48412.6</v>
      </c>
      <c r="H16" s="38">
        <v>968252</v>
      </c>
    </row>
    <row r="17" spans="1:8" ht="12.75">
      <c r="A17" s="17" t="s">
        <v>18</v>
      </c>
      <c r="B17" s="23" t="s">
        <v>15</v>
      </c>
      <c r="C17" s="26">
        <v>15</v>
      </c>
      <c r="D17" s="23">
        <v>4</v>
      </c>
      <c r="E17" s="23">
        <v>2008</v>
      </c>
      <c r="F17" s="32">
        <f t="shared" si="0"/>
        <v>9.666666666666666</v>
      </c>
      <c r="G17" s="24">
        <f t="shared" si="1"/>
        <v>54491.26666666667</v>
      </c>
      <c r="H17" s="38">
        <v>817369</v>
      </c>
    </row>
    <row r="18" spans="1:8" ht="12.75">
      <c r="A18" s="17" t="s">
        <v>18</v>
      </c>
      <c r="B18" s="23" t="s">
        <v>15</v>
      </c>
      <c r="C18" s="26">
        <v>10</v>
      </c>
      <c r="D18" s="23">
        <v>5</v>
      </c>
      <c r="E18" s="23">
        <v>2008</v>
      </c>
      <c r="F18" s="32">
        <f t="shared" si="0"/>
        <v>9.583333333333334</v>
      </c>
      <c r="G18" s="24">
        <f t="shared" si="1"/>
        <v>60304.6</v>
      </c>
      <c r="H18" s="38">
        <v>603046</v>
      </c>
    </row>
    <row r="19" spans="1:8" ht="12.75">
      <c r="A19" s="17" t="s">
        <v>18</v>
      </c>
      <c r="B19" s="23" t="s">
        <v>15</v>
      </c>
      <c r="C19" s="26">
        <v>15</v>
      </c>
      <c r="D19" s="23">
        <v>12</v>
      </c>
      <c r="E19" s="23">
        <v>2009</v>
      </c>
      <c r="F19" s="32">
        <f t="shared" si="0"/>
        <v>8</v>
      </c>
      <c r="G19" s="24">
        <f t="shared" si="1"/>
        <v>60080.2</v>
      </c>
      <c r="H19" s="38">
        <v>901203</v>
      </c>
    </row>
    <row r="20" spans="1:8" ht="12.75">
      <c r="A20" s="17" t="s">
        <v>39</v>
      </c>
      <c r="B20" s="25" t="s">
        <v>15</v>
      </c>
      <c r="C20" s="29">
        <v>1</v>
      </c>
      <c r="D20" s="25">
        <v>6</v>
      </c>
      <c r="E20" s="25">
        <v>2014</v>
      </c>
      <c r="F20" s="36">
        <f t="shared" si="0"/>
        <v>3.5</v>
      </c>
      <c r="G20" s="39">
        <f t="shared" si="1"/>
        <v>50849</v>
      </c>
      <c r="H20" s="40">
        <v>50849</v>
      </c>
    </row>
    <row r="21" spans="1:8" ht="12.75">
      <c r="A21" s="17" t="s">
        <v>40</v>
      </c>
      <c r="B21" s="25" t="s">
        <v>16</v>
      </c>
      <c r="C21" s="29">
        <v>6</v>
      </c>
      <c r="D21" s="25">
        <v>3</v>
      </c>
      <c r="E21" s="25">
        <v>2015</v>
      </c>
      <c r="F21" s="36">
        <f t="shared" si="0"/>
        <v>2.75</v>
      </c>
      <c r="G21" s="39">
        <f t="shared" si="1"/>
        <v>52538</v>
      </c>
      <c r="H21" s="40">
        <v>315228</v>
      </c>
    </row>
    <row r="22" spans="1:8" ht="12.75">
      <c r="A22" s="17" t="s">
        <v>39</v>
      </c>
      <c r="B22" s="25" t="s">
        <v>15</v>
      </c>
      <c r="C22" s="29">
        <v>5</v>
      </c>
      <c r="D22" s="25">
        <v>4</v>
      </c>
      <c r="E22" s="25">
        <v>2015</v>
      </c>
      <c r="F22" s="36">
        <f t="shared" si="0"/>
        <v>2.6666666666666665</v>
      </c>
      <c r="G22" s="39">
        <f t="shared" si="1"/>
        <v>49663.8</v>
      </c>
      <c r="H22" s="40">
        <v>248319</v>
      </c>
    </row>
    <row r="23" spans="1:8" ht="12.75">
      <c r="A23" s="17" t="s">
        <v>39</v>
      </c>
      <c r="B23" s="25" t="s">
        <v>15</v>
      </c>
      <c r="C23" s="29">
        <v>15</v>
      </c>
      <c r="D23" s="25">
        <v>6</v>
      </c>
      <c r="E23" s="25">
        <v>2015</v>
      </c>
      <c r="F23" s="36">
        <f t="shared" si="0"/>
        <v>2.5</v>
      </c>
      <c r="G23" s="39">
        <f t="shared" si="1"/>
        <v>57166.13333333333</v>
      </c>
      <c r="H23" s="40">
        <v>857492</v>
      </c>
    </row>
    <row r="24" spans="1:8" ht="12.75">
      <c r="A24" s="17" t="s">
        <v>18</v>
      </c>
      <c r="B24" s="25" t="s">
        <v>15</v>
      </c>
      <c r="C24" s="29">
        <v>10</v>
      </c>
      <c r="D24" s="25">
        <v>5</v>
      </c>
      <c r="E24" s="25">
        <v>2016</v>
      </c>
      <c r="F24" s="36">
        <f t="shared" si="0"/>
        <v>1.5833333333333335</v>
      </c>
      <c r="G24" s="39">
        <f t="shared" si="1"/>
        <v>56481.3</v>
      </c>
      <c r="H24" s="40">
        <v>564813</v>
      </c>
    </row>
    <row r="25" spans="1:8" ht="12.75">
      <c r="A25" s="17" t="s">
        <v>18</v>
      </c>
      <c r="B25" s="25" t="s">
        <v>15</v>
      </c>
      <c r="C25" s="29">
        <v>15</v>
      </c>
      <c r="D25" s="25">
        <v>12</v>
      </c>
      <c r="E25" s="25">
        <v>2016</v>
      </c>
      <c r="F25" s="36">
        <f t="shared" si="0"/>
        <v>1</v>
      </c>
      <c r="G25" s="39">
        <f t="shared" si="1"/>
        <v>54946.4</v>
      </c>
      <c r="H25" s="40">
        <v>824196</v>
      </c>
    </row>
    <row r="26" spans="1:8" ht="12.75">
      <c r="A26" s="17" t="s">
        <v>18</v>
      </c>
      <c r="B26" s="25" t="s">
        <v>15</v>
      </c>
      <c r="C26" s="29">
        <v>15</v>
      </c>
      <c r="D26" s="25">
        <v>11</v>
      </c>
      <c r="E26" s="25">
        <v>2017</v>
      </c>
      <c r="F26" s="36">
        <f t="shared" si="0"/>
        <v>0.08333333333333333</v>
      </c>
      <c r="G26" s="39">
        <f t="shared" si="1"/>
        <v>4799.866666666667</v>
      </c>
      <c r="H26" s="40">
        <v>71998</v>
      </c>
    </row>
    <row r="27" spans="1:8" ht="12.75">
      <c r="A27" s="17" t="s">
        <v>40</v>
      </c>
      <c r="B27" s="23" t="s">
        <v>16</v>
      </c>
      <c r="C27" s="26">
        <v>10</v>
      </c>
      <c r="D27" s="23">
        <v>12</v>
      </c>
      <c r="E27" s="23">
        <v>2016</v>
      </c>
      <c r="F27" s="32">
        <f t="shared" si="0"/>
        <v>1</v>
      </c>
      <c r="G27" s="24">
        <f t="shared" si="1"/>
        <v>52406.2</v>
      </c>
      <c r="H27" s="38">
        <v>524062</v>
      </c>
    </row>
    <row r="28" spans="1:8" ht="12.75">
      <c r="A28" s="17" t="s">
        <v>19</v>
      </c>
      <c r="B28" s="23" t="s">
        <v>20</v>
      </c>
      <c r="C28" s="26">
        <v>8</v>
      </c>
      <c r="D28" s="23">
        <v>11</v>
      </c>
      <c r="E28" s="23">
        <v>2002</v>
      </c>
      <c r="F28" s="32">
        <f t="shared" si="0"/>
        <v>15.083333333333334</v>
      </c>
      <c r="G28" s="24">
        <f t="shared" si="1"/>
        <v>38976.75</v>
      </c>
      <c r="H28" s="38">
        <v>311814</v>
      </c>
    </row>
    <row r="29" spans="1:8" ht="12.75">
      <c r="A29" s="18" t="s">
        <v>21</v>
      </c>
      <c r="B29" s="23" t="s">
        <v>22</v>
      </c>
      <c r="C29" s="26">
        <v>3</v>
      </c>
      <c r="D29" s="23">
        <v>12</v>
      </c>
      <c r="E29" s="23">
        <v>2000</v>
      </c>
      <c r="F29" s="32">
        <f t="shared" si="0"/>
        <v>17</v>
      </c>
      <c r="G29" s="24">
        <f t="shared" si="1"/>
        <v>4903.666666666667</v>
      </c>
      <c r="H29" s="38">
        <v>14711</v>
      </c>
    </row>
    <row r="30" spans="1:8" ht="12.75">
      <c r="A30" s="18" t="s">
        <v>41</v>
      </c>
      <c r="B30" s="23" t="s">
        <v>15</v>
      </c>
      <c r="C30" s="26">
        <v>1</v>
      </c>
      <c r="D30" s="23">
        <v>1</v>
      </c>
      <c r="E30" s="23">
        <v>2015</v>
      </c>
      <c r="F30" s="32">
        <f t="shared" si="0"/>
        <v>2.9166666666666665</v>
      </c>
      <c r="G30" s="24">
        <f t="shared" si="1"/>
        <v>45389</v>
      </c>
      <c r="H30" s="38">
        <v>45389</v>
      </c>
    </row>
    <row r="31" spans="1:8" ht="12.75">
      <c r="A31" s="19" t="s">
        <v>45</v>
      </c>
      <c r="B31" s="23" t="s">
        <v>22</v>
      </c>
      <c r="C31" s="26">
        <v>2</v>
      </c>
      <c r="D31" s="23">
        <v>8</v>
      </c>
      <c r="E31" s="23">
        <v>2016</v>
      </c>
      <c r="F31" s="32">
        <f t="shared" si="0"/>
        <v>1.3333333333333333</v>
      </c>
      <c r="G31" s="24">
        <f t="shared" si="1"/>
        <v>41500.5</v>
      </c>
      <c r="H31" s="38">
        <v>83001</v>
      </c>
    </row>
    <row r="32" spans="1:8" ht="12.75">
      <c r="A32" s="21" t="s">
        <v>33</v>
      </c>
      <c r="B32" s="25" t="s">
        <v>34</v>
      </c>
      <c r="C32" s="25">
        <v>4</v>
      </c>
      <c r="D32" s="25">
        <v>3</v>
      </c>
      <c r="E32" s="25">
        <v>2011</v>
      </c>
      <c r="F32" s="36">
        <f t="shared" si="0"/>
        <v>6.75</v>
      </c>
      <c r="G32" s="30">
        <f t="shared" si="1"/>
        <v>46360.5</v>
      </c>
      <c r="H32" s="41">
        <v>185442</v>
      </c>
    </row>
    <row r="33" spans="1:8" ht="12.75">
      <c r="A33" s="18" t="s">
        <v>23</v>
      </c>
      <c r="B33" s="25" t="s">
        <v>15</v>
      </c>
      <c r="C33" s="29">
        <v>1</v>
      </c>
      <c r="D33" s="25">
        <v>4</v>
      </c>
      <c r="E33" s="25">
        <v>1999</v>
      </c>
      <c r="F33" s="36">
        <f t="shared" si="0"/>
        <v>18.666666666666668</v>
      </c>
      <c r="G33" s="39">
        <f t="shared" si="1"/>
        <v>8334</v>
      </c>
      <c r="H33" s="40">
        <v>8334</v>
      </c>
    </row>
    <row r="34" spans="1:8" ht="12.75">
      <c r="A34" s="18" t="s">
        <v>23</v>
      </c>
      <c r="B34" s="25" t="s">
        <v>15</v>
      </c>
      <c r="C34" s="29">
        <v>13</v>
      </c>
      <c r="D34" s="25">
        <v>10</v>
      </c>
      <c r="E34" s="25">
        <v>2000</v>
      </c>
      <c r="F34" s="36">
        <f t="shared" si="0"/>
        <v>17.166666666666668</v>
      </c>
      <c r="G34" s="39">
        <f t="shared" si="1"/>
        <v>25735.53846153846</v>
      </c>
      <c r="H34" s="40">
        <v>334562</v>
      </c>
    </row>
    <row r="35" spans="1:8" ht="12.75">
      <c r="A35" s="18" t="s">
        <v>23</v>
      </c>
      <c r="B35" s="23" t="s">
        <v>15</v>
      </c>
      <c r="C35" s="26">
        <v>1</v>
      </c>
      <c r="D35" s="23">
        <v>7</v>
      </c>
      <c r="E35" s="23">
        <v>2004</v>
      </c>
      <c r="F35" s="32">
        <f t="shared" si="0"/>
        <v>13.416666666666666</v>
      </c>
      <c r="G35" s="24">
        <f t="shared" si="1"/>
        <v>44180</v>
      </c>
      <c r="H35" s="38">
        <v>44180</v>
      </c>
    </row>
    <row r="36" spans="1:8" ht="12.75">
      <c r="A36" s="17" t="s">
        <v>24</v>
      </c>
      <c r="B36" s="23" t="s">
        <v>16</v>
      </c>
      <c r="C36" s="29">
        <v>1</v>
      </c>
      <c r="D36" s="25">
        <v>2</v>
      </c>
      <c r="E36" s="25">
        <v>2005</v>
      </c>
      <c r="F36" s="32">
        <f t="shared" si="0"/>
        <v>12.833333333333334</v>
      </c>
      <c r="G36" s="30">
        <f t="shared" si="1"/>
        <v>31958</v>
      </c>
      <c r="H36" s="41">
        <v>31958</v>
      </c>
    </row>
    <row r="37" spans="1:8" ht="12.75">
      <c r="A37" s="19" t="s">
        <v>23</v>
      </c>
      <c r="B37" s="23" t="s">
        <v>15</v>
      </c>
      <c r="C37" s="29">
        <v>14</v>
      </c>
      <c r="D37" s="25">
        <v>4</v>
      </c>
      <c r="E37" s="25">
        <v>2005</v>
      </c>
      <c r="F37" s="32">
        <f t="shared" si="0"/>
        <v>12.666666666666666</v>
      </c>
      <c r="G37" s="30">
        <f t="shared" si="1"/>
        <v>40453.42857142857</v>
      </c>
      <c r="H37" s="41">
        <v>566348</v>
      </c>
    </row>
    <row r="38" spans="1:8" ht="14.25">
      <c r="A38" s="21" t="s">
        <v>25</v>
      </c>
      <c r="B38" s="23" t="s">
        <v>15</v>
      </c>
      <c r="C38" s="26">
        <v>18</v>
      </c>
      <c r="D38" s="23">
        <v>4</v>
      </c>
      <c r="E38" s="23">
        <v>2006</v>
      </c>
      <c r="F38" s="32">
        <f t="shared" si="0"/>
        <v>11.666666666666666</v>
      </c>
      <c r="G38" s="28">
        <f t="shared" si="1"/>
        <v>48859.61111111111</v>
      </c>
      <c r="H38" s="42">
        <v>879473</v>
      </c>
    </row>
    <row r="39" spans="1:8" ht="14.25">
      <c r="A39" s="21" t="s">
        <v>26</v>
      </c>
      <c r="B39" s="23" t="s">
        <v>16</v>
      </c>
      <c r="C39" s="26">
        <v>30</v>
      </c>
      <c r="D39" s="23">
        <v>5</v>
      </c>
      <c r="E39" s="23">
        <v>2006</v>
      </c>
      <c r="F39" s="32">
        <f t="shared" si="0"/>
        <v>11.583333333333334</v>
      </c>
      <c r="G39" s="28">
        <f t="shared" si="1"/>
        <v>43952.933333333334</v>
      </c>
      <c r="H39" s="42">
        <v>1318588</v>
      </c>
    </row>
    <row r="40" spans="1:8" ht="14.25">
      <c r="A40" s="21" t="s">
        <v>27</v>
      </c>
      <c r="B40" s="26" t="s">
        <v>15</v>
      </c>
      <c r="C40" s="26">
        <v>18</v>
      </c>
      <c r="D40" s="23">
        <v>2</v>
      </c>
      <c r="E40" s="23">
        <v>2007</v>
      </c>
      <c r="F40" s="32">
        <f t="shared" si="0"/>
        <v>10.833333333333334</v>
      </c>
      <c r="G40" s="31">
        <f t="shared" si="1"/>
        <v>53694.88888888889</v>
      </c>
      <c r="H40" s="43">
        <v>966508</v>
      </c>
    </row>
    <row r="41" spans="1:8" ht="12.75">
      <c r="A41" s="17" t="s">
        <v>28</v>
      </c>
      <c r="B41" s="23" t="s">
        <v>15</v>
      </c>
      <c r="C41" s="26">
        <v>1</v>
      </c>
      <c r="D41" s="23">
        <v>2</v>
      </c>
      <c r="E41" s="23">
        <v>2007</v>
      </c>
      <c r="F41" s="32">
        <f t="shared" si="0"/>
        <v>10.833333333333334</v>
      </c>
      <c r="G41" s="24">
        <f t="shared" si="1"/>
        <v>34925</v>
      </c>
      <c r="H41" s="38">
        <v>34925</v>
      </c>
    </row>
    <row r="42" spans="1:8" ht="12.75">
      <c r="A42" s="21" t="s">
        <v>26</v>
      </c>
      <c r="B42" s="26" t="s">
        <v>16</v>
      </c>
      <c r="C42" s="26">
        <v>11</v>
      </c>
      <c r="D42" s="23">
        <v>3</v>
      </c>
      <c r="E42" s="23">
        <v>2007</v>
      </c>
      <c r="F42" s="32">
        <f t="shared" si="0"/>
        <v>10.75</v>
      </c>
      <c r="G42" s="27">
        <f t="shared" si="1"/>
        <v>43733.63636363636</v>
      </c>
      <c r="H42" s="43">
        <v>481070</v>
      </c>
    </row>
    <row r="43" spans="1:8" ht="12.75">
      <c r="A43" s="21" t="s">
        <v>25</v>
      </c>
      <c r="B43" s="26" t="s">
        <v>15</v>
      </c>
      <c r="C43" s="26">
        <v>10</v>
      </c>
      <c r="D43" s="23">
        <v>7</v>
      </c>
      <c r="E43" s="23">
        <v>2007</v>
      </c>
      <c r="F43" s="32">
        <f t="shared" si="0"/>
        <v>10.416666666666666</v>
      </c>
      <c r="G43" s="27">
        <f t="shared" si="1"/>
        <v>52571.1</v>
      </c>
      <c r="H43" s="43">
        <v>525711</v>
      </c>
    </row>
    <row r="44" spans="1:8" ht="12.75">
      <c r="A44" s="21" t="s">
        <v>25</v>
      </c>
      <c r="B44" s="26" t="s">
        <v>15</v>
      </c>
      <c r="C44" s="26">
        <v>10</v>
      </c>
      <c r="D44" s="23">
        <v>6</v>
      </c>
      <c r="E44" s="23">
        <v>2007</v>
      </c>
      <c r="F44" s="32">
        <f t="shared" si="0"/>
        <v>10.5</v>
      </c>
      <c r="G44" s="27">
        <f t="shared" si="1"/>
        <v>50072.9</v>
      </c>
      <c r="H44" s="43">
        <v>500729</v>
      </c>
    </row>
    <row r="45" spans="1:8" ht="12.75">
      <c r="A45" s="21" t="s">
        <v>25</v>
      </c>
      <c r="B45" s="26" t="s">
        <v>15</v>
      </c>
      <c r="C45" s="26">
        <v>9</v>
      </c>
      <c r="D45" s="23">
        <v>7</v>
      </c>
      <c r="E45" s="23">
        <v>2007</v>
      </c>
      <c r="F45" s="32">
        <f t="shared" si="0"/>
        <v>10.416666666666666</v>
      </c>
      <c r="G45" s="27">
        <f t="shared" si="1"/>
        <v>50220</v>
      </c>
      <c r="H45" s="43">
        <v>451980</v>
      </c>
    </row>
    <row r="46" spans="1:8" ht="12.75">
      <c r="A46" s="21" t="s">
        <v>25</v>
      </c>
      <c r="B46" s="26" t="s">
        <v>15</v>
      </c>
      <c r="C46" s="26">
        <v>15</v>
      </c>
      <c r="D46" s="23">
        <v>4</v>
      </c>
      <c r="E46" s="23">
        <v>2008</v>
      </c>
      <c r="F46" s="32">
        <f t="shared" si="0"/>
        <v>9.666666666666666</v>
      </c>
      <c r="G46" s="27">
        <f t="shared" si="1"/>
        <v>52426.73333333333</v>
      </c>
      <c r="H46" s="43">
        <v>786401</v>
      </c>
    </row>
    <row r="47" spans="1:8" ht="12.75">
      <c r="A47" s="21" t="s">
        <v>25</v>
      </c>
      <c r="B47" s="29" t="s">
        <v>15</v>
      </c>
      <c r="C47" s="25">
        <v>10</v>
      </c>
      <c r="D47" s="25">
        <v>5</v>
      </c>
      <c r="E47" s="25">
        <v>2008</v>
      </c>
      <c r="F47" s="36">
        <f t="shared" si="0"/>
        <v>9.583333333333334</v>
      </c>
      <c r="G47" s="44">
        <f t="shared" si="1"/>
        <v>47570.6</v>
      </c>
      <c r="H47" s="45">
        <v>475706</v>
      </c>
    </row>
    <row r="48" spans="1:8" ht="12.75">
      <c r="A48" s="21" t="s">
        <v>29</v>
      </c>
      <c r="B48" s="26" t="s">
        <v>15</v>
      </c>
      <c r="C48" s="23">
        <v>5</v>
      </c>
      <c r="D48" s="23">
        <v>6</v>
      </c>
      <c r="E48" s="23">
        <v>2010</v>
      </c>
      <c r="F48" s="32">
        <f t="shared" si="0"/>
        <v>7.5</v>
      </c>
      <c r="G48" s="27">
        <f t="shared" si="1"/>
        <v>50896.8</v>
      </c>
      <c r="H48" s="43">
        <v>254484</v>
      </c>
    </row>
    <row r="49" spans="1:8" ht="14.25">
      <c r="A49" s="21" t="s">
        <v>30</v>
      </c>
      <c r="B49" s="23" t="s">
        <v>15</v>
      </c>
      <c r="C49" s="23">
        <v>5</v>
      </c>
      <c r="D49" s="23">
        <v>4</v>
      </c>
      <c r="E49" s="23">
        <v>2005</v>
      </c>
      <c r="F49" s="32">
        <f t="shared" si="0"/>
        <v>12.666666666666666</v>
      </c>
      <c r="G49" s="28">
        <f t="shared" si="1"/>
        <v>43703.8</v>
      </c>
      <c r="H49" s="42">
        <v>218519</v>
      </c>
    </row>
    <row r="50" spans="1:8" ht="14.25">
      <c r="A50" s="21" t="s">
        <v>31</v>
      </c>
      <c r="B50" s="23" t="s">
        <v>15</v>
      </c>
      <c r="C50" s="23">
        <v>1</v>
      </c>
      <c r="D50" s="23">
        <v>8</v>
      </c>
      <c r="E50" s="23">
        <v>2006</v>
      </c>
      <c r="F50" s="32">
        <f t="shared" si="0"/>
        <v>11.333333333333334</v>
      </c>
      <c r="G50" s="28">
        <f t="shared" si="1"/>
        <v>42519</v>
      </c>
      <c r="H50" s="42">
        <v>42519</v>
      </c>
    </row>
    <row r="51" spans="1:8" ht="14.25">
      <c r="A51" s="21" t="s">
        <v>32</v>
      </c>
      <c r="B51" s="23" t="s">
        <v>15</v>
      </c>
      <c r="C51" s="23">
        <v>10</v>
      </c>
      <c r="D51" s="23">
        <v>12</v>
      </c>
      <c r="E51" s="23">
        <v>2006</v>
      </c>
      <c r="F51" s="32">
        <f t="shared" si="0"/>
        <v>11</v>
      </c>
      <c r="G51" s="28">
        <f t="shared" si="1"/>
        <v>48621.2</v>
      </c>
      <c r="H51" s="42">
        <v>486212</v>
      </c>
    </row>
    <row r="52" spans="1:8" ht="15" thickBot="1">
      <c r="A52" s="22" t="s">
        <v>42</v>
      </c>
      <c r="B52" s="33" t="s">
        <v>15</v>
      </c>
      <c r="C52" s="33">
        <v>1</v>
      </c>
      <c r="D52" s="33">
        <v>6</v>
      </c>
      <c r="E52" s="33">
        <v>2014</v>
      </c>
      <c r="F52" s="34">
        <f t="shared" si="0"/>
        <v>3.5</v>
      </c>
      <c r="G52" s="35">
        <f t="shared" si="1"/>
        <v>48826</v>
      </c>
      <c r="H52" s="46">
        <v>48826</v>
      </c>
    </row>
    <row r="53" spans="1:8" ht="19.5" customHeight="1" thickBot="1">
      <c r="A53" s="8" t="s">
        <v>35</v>
      </c>
      <c r="B53" s="9"/>
      <c r="C53" s="10">
        <f>SUM(C6:C52)</f>
        <v>420</v>
      </c>
      <c r="D53" s="10"/>
      <c r="E53" s="10" t="s">
        <v>46</v>
      </c>
      <c r="F53" s="15">
        <v>9.91</v>
      </c>
      <c r="G53" s="47">
        <v>44052</v>
      </c>
      <c r="H53" s="48">
        <f>SUM(H6:H52)</f>
        <v>18810295</v>
      </c>
    </row>
    <row r="56" ht="12.75">
      <c r="A56" s="11" t="s">
        <v>43</v>
      </c>
    </row>
  </sheetData>
  <sheetProtection/>
  <mergeCells count="1">
    <mergeCell ref="D4:E4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2015-03-05T08:39:40Z</cp:lastPrinted>
  <dcterms:created xsi:type="dcterms:W3CDTF">2015-03-05T08:33:29Z</dcterms:created>
  <dcterms:modified xsi:type="dcterms:W3CDTF">2018-12-14T11:11:16Z</dcterms:modified>
  <cp:category/>
  <cp:version/>
  <cp:contentType/>
  <cp:contentStatus/>
</cp:coreProperties>
</file>