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76" windowHeight="619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<sst xmlns="http://schemas.openxmlformats.org/spreadsheetml/2006/main" count="151" uniqueCount="144">
  <si>
    <t>Nacional</t>
  </si>
  <si>
    <t>Unión Europea</t>
  </si>
  <si>
    <t>TOTAL</t>
  </si>
  <si>
    <t xml:space="preserve">Enero 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</si>
  <si>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</si>
  <si>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</si>
  <si>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</si>
  <si>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</si>
  <si>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</si>
  <si>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</si>
  <si>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</si>
  <si>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</si>
  <si>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</si>
  <si>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</si>
  <si>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</si>
  <si>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AENA. Aeropuerto de Sevilla.</t>
  </si>
  <si>
    <t>O.C.T.</t>
  </si>
  <si>
    <t>Resto del mundo</t>
  </si>
  <si>
    <t>Tránsitos</t>
  </si>
  <si>
    <t>COMERCIAL</t>
  </si>
  <si>
    <t>Pasajeros</t>
  </si>
  <si>
    <t>TRÁFICO TOTAL</t>
  </si>
  <si>
    <t>MES</t>
  </si>
  <si>
    <t>REGULAR</t>
  </si>
  <si>
    <t>NO REGULAR</t>
  </si>
  <si>
    <t>Todo el mundo</t>
  </si>
  <si>
    <t>OTROS</t>
  </si>
  <si>
    <t>SERVICIOS COMERCIALES</t>
  </si>
  <si>
    <t>PASAJEROS SEGÚN SERVICIO</t>
  </si>
  <si>
    <t>OCT: Otras Clases de Tráfico.</t>
  </si>
  <si>
    <t>UE Schengen</t>
  </si>
  <si>
    <t>UE no Schengen</t>
  </si>
  <si>
    <t>145.888</t>
  </si>
  <si>
    <t>157.439</t>
  </si>
  <si>
    <t>205.366</t>
  </si>
  <si>
    <t>235.285</t>
  </si>
  <si>
    <t>220.213</t>
  </si>
  <si>
    <t>206.093</t>
  </si>
  <si>
    <t>218.779</t>
  </si>
  <si>
    <t>217.883</t>
  </si>
  <si>
    <t>221.021</t>
  </si>
  <si>
    <t>206.306</t>
  </si>
  <si>
    <t>179.128</t>
  </si>
  <si>
    <t>184.461</t>
  </si>
  <si>
    <t>2.397.862</t>
  </si>
  <si>
    <t>80.736</t>
  </si>
  <si>
    <t>82.524</t>
  </si>
  <si>
    <t>102.816</t>
  </si>
  <si>
    <t>130.004</t>
  </si>
  <si>
    <t>151.290</t>
  </si>
  <si>
    <t>132.315</t>
  </si>
  <si>
    <t>137.259</t>
  </si>
  <si>
    <t>147.578</t>
  </si>
  <si>
    <t>139.640</t>
  </si>
  <si>
    <t>143.397</t>
  </si>
  <si>
    <t>95.693</t>
  </si>
  <si>
    <t>97.252</t>
  </si>
  <si>
    <t>1.440.504</t>
  </si>
  <si>
    <t>16.086</t>
  </si>
  <si>
    <t>17.585</t>
  </si>
  <si>
    <t>25.239</t>
  </si>
  <si>
    <t>31.325</t>
  </si>
  <si>
    <t>31.753</t>
  </si>
  <si>
    <t>30.466</t>
  </si>
  <si>
    <t>32.354</t>
  </si>
  <si>
    <t>33.945</t>
  </si>
  <si>
    <t>32.195</t>
  </si>
  <si>
    <t>35.411</t>
  </si>
  <si>
    <t>32.094</t>
  </si>
  <si>
    <t>27.885</t>
  </si>
  <si>
    <t>346.338</t>
  </si>
  <si>
    <t>248.883</t>
  </si>
  <si>
    <t>265.561</t>
  </si>
  <si>
    <t>343.546</t>
  </si>
  <si>
    <t>407.901</t>
  </si>
  <si>
    <t>413.676</t>
  </si>
  <si>
    <t>377.829</t>
  </si>
  <si>
    <t>393.860</t>
  </si>
  <si>
    <t>405.897</t>
  </si>
  <si>
    <t>402.452</t>
  </si>
  <si>
    <t>394.976</t>
  </si>
  <si>
    <t>315.227</t>
  </si>
  <si>
    <t>317.442</t>
  </si>
  <si>
    <t>4.287.250</t>
  </si>
  <si>
    <t>213</t>
  </si>
  <si>
    <t>72</t>
  </si>
  <si>
    <t>190</t>
  </si>
  <si>
    <t>204</t>
  </si>
  <si>
    <t>621</t>
  </si>
  <si>
    <t>154</t>
  </si>
  <si>
    <t>73</t>
  </si>
  <si>
    <t>125</t>
  </si>
  <si>
    <t>67</t>
  </si>
  <si>
    <t>377</t>
  </si>
  <si>
    <t>100</t>
  </si>
  <si>
    <t>119</t>
  </si>
  <si>
    <t>1.463</t>
  </si>
  <si>
    <t>2.685</t>
  </si>
  <si>
    <t>2.808</t>
  </si>
  <si>
    <t>1.146</t>
  </si>
  <si>
    <t>585</t>
  </si>
  <si>
    <t>541</t>
  </si>
  <si>
    <t>1.327</t>
  </si>
  <si>
    <t>1.436</t>
  </si>
  <si>
    <t>3.194</t>
  </si>
  <si>
    <t>497</t>
  </si>
  <si>
    <t>3.424</t>
  </si>
  <si>
    <t>174</t>
  </si>
  <si>
    <t>19.280</t>
  </si>
  <si>
    <t>8.3.2. RESUMEN DEL TRÁFICO MENSUAL DE PASAJEROS. 2015.</t>
  </si>
  <si>
    <t>245.376</t>
  </si>
  <si>
    <t>259.747</t>
  </si>
  <si>
    <t>323.512</t>
  </si>
  <si>
    <t>390.309</t>
  </si>
  <si>
    <t>392.254</t>
  </si>
  <si>
    <t>374.030</t>
  </si>
  <si>
    <t>390.169</t>
  </si>
  <si>
    <t>402.108</t>
  </si>
  <si>
    <t>397.400</t>
  </si>
  <si>
    <t>386.648</t>
  </si>
  <si>
    <t>310.190</t>
  </si>
  <si>
    <t>315.374</t>
  </si>
  <si>
    <t>4.187.117</t>
  </si>
  <si>
    <t>3.506</t>
  </si>
  <si>
    <t>5.814</t>
  </si>
  <si>
    <t>20.032</t>
  </si>
  <si>
    <t>17.592</t>
  </si>
  <si>
    <t>21.405</t>
  </si>
  <si>
    <t>3.799</t>
  </si>
  <si>
    <t>3.691</t>
  </si>
  <si>
    <t>3.626</t>
  </si>
  <si>
    <t>5.051</t>
  </si>
  <si>
    <t>8.208</t>
  </si>
  <si>
    <t>5.037</t>
  </si>
  <si>
    <t>1.904</t>
  </si>
  <si>
    <t>99.665</t>
  </si>
  <si>
    <t>1</t>
  </si>
  <si>
    <t>0</t>
  </si>
  <si>
    <t>2</t>
  </si>
  <si>
    <t>17</t>
  </si>
  <si>
    <t>163</t>
  </si>
  <si>
    <t>120</t>
  </si>
  <si>
    <t>164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</si>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</sst>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8"/>
      </left>
      <right>
        <color indexed="8"/>
      </right>
      <top style="medium"/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1" applyNumberFormat="0" applyAlignment="0" applyProtection="0"/>
    <xf numFmtId="0" fontId="10" fillId="1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6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6" fillId="1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right" wrapText="1"/>
    </xf>
    <xf numFmtId="3" fontId="0" fillId="0" borderId="20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right" wrapText="1"/>
    </xf>
    <xf numFmtId="3" fontId="0" fillId="0" borderId="25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3" fontId="0" fillId="0" borderId="27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12.421875" style="4" customWidth="1"/>
    <col min="2" max="4" width="10.140625" style="4" customWidth="1"/>
    <col min="5" max="5" width="9.421875" style="4" customWidth="1"/>
    <col min="6" max="7" width="10.140625" style="4" customWidth="1"/>
    <col min="8" max="8" width="9.140625" style="4" customWidth="1"/>
    <col min="9" max="9" width="7.7109375" style="4" customWidth="1"/>
    <col min="10" max="10" width="9.7109375" style="4" customWidth="1"/>
    <col min="11" max="11" width="11.00390625" style="4" customWidth="1"/>
    <col min="12" max="12" width="10.8515625" style="4" customWidth="1"/>
    <col min="13" max="13" width="14.57421875" style="4" customWidth="1"/>
    <col min="14" max="14" width="10.8515625" style="4" customWidth="1"/>
    <col min="15" max="16384" width="9.140625" style="4" customWidth="1"/>
  </cols>
  <sheetData>
    <row r="1" ht="15">
      <c r="A1" s="5" t="s">
        <v>109</v>
      </c>
    </row>
    <row r="2" spans="1:14" ht="15.75" thickBot="1">
      <c r="A2" s="2"/>
      <c r="K2" s="45"/>
      <c r="L2" s="46"/>
      <c r="M2" s="46"/>
      <c r="N2" s="46"/>
    </row>
    <row r="3" spans="1:14" ht="13.5" customHeight="1" thickBot="1">
      <c r="A3" s="15" t="s">
        <v>22</v>
      </c>
      <c r="B3" s="18" t="s">
        <v>21</v>
      </c>
      <c r="C3" s="19"/>
      <c r="D3" s="19"/>
      <c r="E3" s="19"/>
      <c r="F3" s="19"/>
      <c r="G3" s="19"/>
      <c r="H3" s="19"/>
      <c r="I3" s="19"/>
      <c r="J3" s="20"/>
      <c r="K3" s="47" t="s">
        <v>28</v>
      </c>
      <c r="L3" s="48"/>
      <c r="M3" s="48"/>
      <c r="N3" s="49"/>
    </row>
    <row r="4" spans="1:14" ht="12.75" customHeight="1" thickBot="1">
      <c r="A4" s="16"/>
      <c r="B4" s="14" t="s">
        <v>19</v>
      </c>
      <c r="C4" s="21"/>
      <c r="D4" s="21"/>
      <c r="E4" s="21"/>
      <c r="F4" s="21"/>
      <c r="G4" s="21"/>
      <c r="H4" s="28" t="s">
        <v>18</v>
      </c>
      <c r="I4" s="32" t="s">
        <v>16</v>
      </c>
      <c r="J4" s="32" t="s">
        <v>2</v>
      </c>
      <c r="K4" s="50"/>
      <c r="L4" s="51"/>
      <c r="M4" s="51"/>
      <c r="N4" s="52"/>
    </row>
    <row r="5" spans="1:14" ht="13.5" customHeight="1">
      <c r="A5" s="16"/>
      <c r="B5" s="22" t="s">
        <v>20</v>
      </c>
      <c r="C5" s="23"/>
      <c r="D5" s="23"/>
      <c r="E5" s="23"/>
      <c r="F5" s="23"/>
      <c r="G5" s="27"/>
      <c r="H5" s="29"/>
      <c r="I5" s="33"/>
      <c r="J5" s="33"/>
      <c r="K5" s="53" t="s">
        <v>23</v>
      </c>
      <c r="L5" s="54" t="s">
        <v>24</v>
      </c>
      <c r="M5" s="55" t="s">
        <v>26</v>
      </c>
      <c r="N5" s="56" t="s">
        <v>2</v>
      </c>
    </row>
    <row r="6" spans="1:14" ht="25.5" customHeight="1" thickBot="1">
      <c r="A6" s="17"/>
      <c r="B6" s="24" t="s">
        <v>0</v>
      </c>
      <c r="C6" s="25" t="s">
        <v>30</v>
      </c>
      <c r="D6" s="25" t="s">
        <v>31</v>
      </c>
      <c r="E6" s="26" t="s">
        <v>1</v>
      </c>
      <c r="F6" s="26" t="s">
        <v>17</v>
      </c>
      <c r="G6" s="25" t="s">
        <v>25</v>
      </c>
      <c r="H6" s="30"/>
      <c r="I6" s="34"/>
      <c r="J6" s="34"/>
      <c r="K6" s="57"/>
      <c r="L6" s="58"/>
      <c r="M6" s="59" t="s">
        <v>27</v>
      </c>
      <c r="N6" s="60"/>
    </row>
    <row r="7" spans="1:49" ht="14.25">
      <c r="A7" s="6" t="s">
        <v>3</v>
      </c>
      <c r="B7" s="37" t="s">
        <v>32</v>
      </c>
      <c r="C7" s="38" t="s">
        <v>45</v>
      </c>
      <c r="D7" s="38" t="s">
        <v>58</v>
      </c>
      <c r="E7" s="38">
        <f>C7+D7</f>
        <v>96822</v>
      </c>
      <c r="F7" s="38">
        <f>G7-E7-B7</f>
        <v>6173</v>
      </c>
      <c r="G7" s="39" t="s">
        <v>71</v>
      </c>
      <c r="H7" s="39" t="s">
        <v>96</v>
      </c>
      <c r="I7" s="31" t="s">
        <v>84</v>
      </c>
      <c r="J7" s="36">
        <f>G7+H7+I7</f>
        <v>250559</v>
      </c>
      <c r="K7" s="39" t="s">
        <v>110</v>
      </c>
      <c r="L7" s="39" t="s">
        <v>123</v>
      </c>
      <c r="M7" s="61" t="s">
        <v>136</v>
      </c>
      <c r="N7" s="62">
        <f>M7+L7+K7</f>
        <v>248883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4.25">
      <c r="A8" s="6" t="s">
        <v>4</v>
      </c>
      <c r="B8" s="40" t="s">
        <v>33</v>
      </c>
      <c r="C8" s="7" t="s">
        <v>46</v>
      </c>
      <c r="D8" s="7" t="s">
        <v>59</v>
      </c>
      <c r="E8" s="7">
        <f aca="true" t="shared" si="0" ref="E8:E18">C8+D8</f>
        <v>100109</v>
      </c>
      <c r="F8" s="7">
        <f aca="true" t="shared" si="1" ref="F8:F18">G8-E8-B8</f>
        <v>8013</v>
      </c>
      <c r="G8" s="41" t="s">
        <v>72</v>
      </c>
      <c r="H8" s="41" t="s">
        <v>97</v>
      </c>
      <c r="I8" s="31" t="s">
        <v>85</v>
      </c>
      <c r="J8" s="36">
        <f aca="true" t="shared" si="2" ref="J8:J18">G8+H8+I8</f>
        <v>268318</v>
      </c>
      <c r="K8" s="41" t="s">
        <v>111</v>
      </c>
      <c r="L8" s="41" t="s">
        <v>124</v>
      </c>
      <c r="M8" s="63" t="s">
        <v>137</v>
      </c>
      <c r="N8" s="64">
        <f aca="true" t="shared" si="3" ref="N8:N18">M8+L8+K8</f>
        <v>265561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4.25">
      <c r="A9" s="6" t="s">
        <v>5</v>
      </c>
      <c r="B9" s="40" t="s">
        <v>34</v>
      </c>
      <c r="C9" s="7" t="s">
        <v>47</v>
      </c>
      <c r="D9" s="7" t="s">
        <v>60</v>
      </c>
      <c r="E9" s="7">
        <f t="shared" si="0"/>
        <v>128055</v>
      </c>
      <c r="F9" s="7">
        <f t="shared" si="1"/>
        <v>10125</v>
      </c>
      <c r="G9" s="41" t="s">
        <v>73</v>
      </c>
      <c r="H9" s="41" t="s">
        <v>98</v>
      </c>
      <c r="I9" s="31" t="s">
        <v>86</v>
      </c>
      <c r="J9" s="36">
        <f t="shared" si="2"/>
        <v>346544</v>
      </c>
      <c r="K9" s="41" t="s">
        <v>112</v>
      </c>
      <c r="L9" s="41" t="s">
        <v>125</v>
      </c>
      <c r="M9" s="63" t="s">
        <v>138</v>
      </c>
      <c r="N9" s="64">
        <f t="shared" si="3"/>
        <v>343546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4.25">
      <c r="A10" s="6" t="s">
        <v>6</v>
      </c>
      <c r="B10" s="40" t="s">
        <v>35</v>
      </c>
      <c r="C10" s="7" t="s">
        <v>48</v>
      </c>
      <c r="D10" s="7" t="s">
        <v>61</v>
      </c>
      <c r="E10" s="7">
        <f t="shared" si="0"/>
        <v>161329</v>
      </c>
      <c r="F10" s="7">
        <f t="shared" si="1"/>
        <v>11287</v>
      </c>
      <c r="G10" s="41" t="s">
        <v>74</v>
      </c>
      <c r="H10" s="41" t="s">
        <v>99</v>
      </c>
      <c r="I10" s="31" t="s">
        <v>87</v>
      </c>
      <c r="J10" s="36">
        <f t="shared" si="2"/>
        <v>409251</v>
      </c>
      <c r="K10" s="41" t="s">
        <v>113</v>
      </c>
      <c r="L10" s="41" t="s">
        <v>126</v>
      </c>
      <c r="M10" s="63" t="s">
        <v>137</v>
      </c>
      <c r="N10" s="64">
        <f t="shared" si="3"/>
        <v>407901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4.25">
      <c r="A11" s="6" t="s">
        <v>7</v>
      </c>
      <c r="B11" s="40" t="s">
        <v>36</v>
      </c>
      <c r="C11" s="7" t="s">
        <v>49</v>
      </c>
      <c r="D11" s="7" t="s">
        <v>62</v>
      </c>
      <c r="E11" s="7">
        <f t="shared" si="0"/>
        <v>183043</v>
      </c>
      <c r="F11" s="7">
        <f t="shared" si="1"/>
        <v>10420</v>
      </c>
      <c r="G11" s="41" t="s">
        <v>75</v>
      </c>
      <c r="H11" s="41" t="s">
        <v>100</v>
      </c>
      <c r="I11" s="31" t="s">
        <v>88</v>
      </c>
      <c r="J11" s="36">
        <f t="shared" si="2"/>
        <v>414882</v>
      </c>
      <c r="K11" s="41" t="s">
        <v>114</v>
      </c>
      <c r="L11" s="41" t="s">
        <v>127</v>
      </c>
      <c r="M11" s="63" t="s">
        <v>139</v>
      </c>
      <c r="N11" s="64">
        <f t="shared" si="3"/>
        <v>413676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4.25">
      <c r="A12" s="6" t="s">
        <v>8</v>
      </c>
      <c r="B12" s="40" t="s">
        <v>37</v>
      </c>
      <c r="C12" s="7" t="s">
        <v>50</v>
      </c>
      <c r="D12" s="7" t="s">
        <v>63</v>
      </c>
      <c r="E12" s="7">
        <f t="shared" si="0"/>
        <v>162781</v>
      </c>
      <c r="F12" s="7">
        <f t="shared" si="1"/>
        <v>8955</v>
      </c>
      <c r="G12" s="41" t="s">
        <v>76</v>
      </c>
      <c r="H12" s="41" t="s">
        <v>101</v>
      </c>
      <c r="I12" s="31" t="s">
        <v>89</v>
      </c>
      <c r="J12" s="36">
        <f t="shared" si="2"/>
        <v>378524</v>
      </c>
      <c r="K12" s="41" t="s">
        <v>115</v>
      </c>
      <c r="L12" s="41" t="s">
        <v>128</v>
      </c>
      <c r="M12" s="63" t="s">
        <v>137</v>
      </c>
      <c r="N12" s="64">
        <f t="shared" si="3"/>
        <v>377829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4.25">
      <c r="A13" s="6" t="s">
        <v>9</v>
      </c>
      <c r="B13" s="40" t="s">
        <v>38</v>
      </c>
      <c r="C13" s="7" t="s">
        <v>51</v>
      </c>
      <c r="D13" s="7" t="s">
        <v>64</v>
      </c>
      <c r="E13" s="7">
        <f t="shared" si="0"/>
        <v>169613</v>
      </c>
      <c r="F13" s="7">
        <f t="shared" si="1"/>
        <v>5468</v>
      </c>
      <c r="G13" s="41" t="s">
        <v>77</v>
      </c>
      <c r="H13" s="41" t="s">
        <v>102</v>
      </c>
      <c r="I13" s="31" t="s">
        <v>90</v>
      </c>
      <c r="J13" s="36">
        <f t="shared" si="2"/>
        <v>395260</v>
      </c>
      <c r="K13" s="41" t="s">
        <v>116</v>
      </c>
      <c r="L13" s="41" t="s">
        <v>129</v>
      </c>
      <c r="M13" s="63" t="s">
        <v>137</v>
      </c>
      <c r="N13" s="64">
        <f t="shared" si="3"/>
        <v>393860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4.25">
      <c r="A14" s="6" t="s">
        <v>10</v>
      </c>
      <c r="B14" s="40" t="s">
        <v>39</v>
      </c>
      <c r="C14" s="7" t="s">
        <v>52</v>
      </c>
      <c r="D14" s="7" t="s">
        <v>65</v>
      </c>
      <c r="E14" s="7">
        <f t="shared" si="0"/>
        <v>181523</v>
      </c>
      <c r="F14" s="7">
        <f t="shared" si="1"/>
        <v>6491</v>
      </c>
      <c r="G14" s="41" t="s">
        <v>78</v>
      </c>
      <c r="H14" s="41" t="s">
        <v>103</v>
      </c>
      <c r="I14" s="31" t="s">
        <v>91</v>
      </c>
      <c r="J14" s="36">
        <f t="shared" si="2"/>
        <v>407458</v>
      </c>
      <c r="K14" s="41" t="s">
        <v>117</v>
      </c>
      <c r="L14" s="41" t="s">
        <v>130</v>
      </c>
      <c r="M14" s="63" t="s">
        <v>140</v>
      </c>
      <c r="N14" s="64">
        <f t="shared" si="3"/>
        <v>405897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4.25">
      <c r="A15" s="6" t="s">
        <v>11</v>
      </c>
      <c r="B15" s="40" t="s">
        <v>40</v>
      </c>
      <c r="C15" s="7" t="s">
        <v>53</v>
      </c>
      <c r="D15" s="7" t="s">
        <v>66</v>
      </c>
      <c r="E15" s="7">
        <f t="shared" si="0"/>
        <v>171835</v>
      </c>
      <c r="F15" s="7">
        <f t="shared" si="1"/>
        <v>9596</v>
      </c>
      <c r="G15" s="41" t="s">
        <v>79</v>
      </c>
      <c r="H15" s="41" t="s">
        <v>104</v>
      </c>
      <c r="I15" s="31" t="s">
        <v>92</v>
      </c>
      <c r="J15" s="36">
        <f t="shared" si="2"/>
        <v>405713</v>
      </c>
      <c r="K15" s="41" t="s">
        <v>118</v>
      </c>
      <c r="L15" s="41" t="s">
        <v>131</v>
      </c>
      <c r="M15" s="63" t="s">
        <v>136</v>
      </c>
      <c r="N15" s="64">
        <f t="shared" si="3"/>
        <v>402452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4.25">
      <c r="A16" s="6" t="s">
        <v>12</v>
      </c>
      <c r="B16" s="40" t="s">
        <v>41</v>
      </c>
      <c r="C16" s="7" t="s">
        <v>54</v>
      </c>
      <c r="D16" s="7" t="s">
        <v>67</v>
      </c>
      <c r="E16" s="7">
        <f t="shared" si="0"/>
        <v>178808</v>
      </c>
      <c r="F16" s="7">
        <f t="shared" si="1"/>
        <v>9862</v>
      </c>
      <c r="G16" s="41" t="s">
        <v>80</v>
      </c>
      <c r="H16" s="41" t="s">
        <v>105</v>
      </c>
      <c r="I16" s="31" t="s">
        <v>93</v>
      </c>
      <c r="J16" s="36">
        <f t="shared" si="2"/>
        <v>395850</v>
      </c>
      <c r="K16" s="41" t="s">
        <v>119</v>
      </c>
      <c r="L16" s="41" t="s">
        <v>132</v>
      </c>
      <c r="M16" s="63" t="s">
        <v>141</v>
      </c>
      <c r="N16" s="64">
        <f t="shared" si="3"/>
        <v>394976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14.25">
      <c r="A17" s="6" t="s">
        <v>13</v>
      </c>
      <c r="B17" s="40" t="s">
        <v>42</v>
      </c>
      <c r="C17" s="7" t="s">
        <v>55</v>
      </c>
      <c r="D17" s="7" t="s">
        <v>68</v>
      </c>
      <c r="E17" s="7">
        <f t="shared" si="0"/>
        <v>127787</v>
      </c>
      <c r="F17" s="7">
        <f>G17-E17-B17</f>
        <v>8312</v>
      </c>
      <c r="G17" s="41" t="s">
        <v>81</v>
      </c>
      <c r="H17" s="41" t="s">
        <v>106</v>
      </c>
      <c r="I17" s="31" t="s">
        <v>94</v>
      </c>
      <c r="J17" s="36">
        <f t="shared" si="2"/>
        <v>318751</v>
      </c>
      <c r="K17" s="41" t="s">
        <v>120</v>
      </c>
      <c r="L17" s="41" t="s">
        <v>133</v>
      </c>
      <c r="M17" s="63" t="s">
        <v>137</v>
      </c>
      <c r="N17" s="64">
        <f t="shared" si="3"/>
        <v>315227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14.25">
      <c r="A18" s="6" t="s">
        <v>14</v>
      </c>
      <c r="B18" s="40" t="s">
        <v>43</v>
      </c>
      <c r="C18" s="7" t="s">
        <v>56</v>
      </c>
      <c r="D18" s="7" t="s">
        <v>69</v>
      </c>
      <c r="E18" s="7">
        <f t="shared" si="0"/>
        <v>125137</v>
      </c>
      <c r="F18" s="7">
        <f t="shared" si="1"/>
        <v>7844</v>
      </c>
      <c r="G18" s="41" t="s">
        <v>82</v>
      </c>
      <c r="H18" s="41" t="s">
        <v>107</v>
      </c>
      <c r="I18" s="31" t="s">
        <v>95</v>
      </c>
      <c r="J18" s="36">
        <f t="shared" si="2"/>
        <v>317735</v>
      </c>
      <c r="K18" s="41" t="s">
        <v>121</v>
      </c>
      <c r="L18" s="41" t="s">
        <v>134</v>
      </c>
      <c r="M18" s="63" t="s">
        <v>142</v>
      </c>
      <c r="N18" s="64">
        <f t="shared" si="3"/>
        <v>317442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15" s="1" customFormat="1" ht="21" customHeight="1" thickBot="1">
      <c r="A19" s="8" t="s">
        <v>2</v>
      </c>
      <c r="B19" s="42" t="s">
        <v>44</v>
      </c>
      <c r="C19" s="43" t="s">
        <v>57</v>
      </c>
      <c r="D19" s="43" t="s">
        <v>70</v>
      </c>
      <c r="E19" s="43">
        <f>SUM(E7:E18)</f>
        <v>1786842</v>
      </c>
      <c r="F19" s="43">
        <f>SUM(F7:F18)</f>
        <v>102546</v>
      </c>
      <c r="G19" s="44" t="s">
        <v>83</v>
      </c>
      <c r="H19" s="44" t="s">
        <v>108</v>
      </c>
      <c r="I19" s="35">
        <v>2315</v>
      </c>
      <c r="J19" s="35">
        <f>SUM(J7:J18)</f>
        <v>4308845</v>
      </c>
      <c r="K19" s="44" t="s">
        <v>122</v>
      </c>
      <c r="L19" s="44" t="s">
        <v>135</v>
      </c>
      <c r="M19" s="65">
        <v>468</v>
      </c>
      <c r="N19" s="66">
        <f>SUM(N7:N18)</f>
        <v>4287250</v>
      </c>
      <c r="O19" s="3"/>
    </row>
    <row r="20" spans="1:15" s="1" customFormat="1" ht="12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2"/>
      <c r="M20" s="12"/>
      <c r="N20" s="12"/>
      <c r="O20" s="3"/>
    </row>
    <row r="21" ht="12.75">
      <c r="A21" s="4" t="s">
        <v>29</v>
      </c>
    </row>
    <row r="23" ht="12.75">
      <c r="A23" s="13" t="s">
        <v>15</v>
      </c>
    </row>
    <row r="24" spans="8:13" ht="12.75">
      <c r="H24" s="9"/>
      <c r="I24" s="9"/>
      <c r="J24" s="9"/>
      <c r="K24" s="9"/>
      <c r="L24" s="9"/>
      <c r="M24" s="9"/>
    </row>
    <row r="25" ht="12.75">
      <c r="K25" s="4" t="s">
        <v>143</v>
      </c>
    </row>
  </sheetData>
  <sheetProtection/>
  <mergeCells count="12">
    <mergeCell ref="A3:A6"/>
    <mergeCell ref="B3:J3"/>
    <mergeCell ref="H4:H6"/>
    <mergeCell ref="B4:G4"/>
    <mergeCell ref="B5:F5"/>
    <mergeCell ref="K2:N2"/>
    <mergeCell ref="K3:N4"/>
    <mergeCell ref="I4:I6"/>
    <mergeCell ref="J4:J6"/>
    <mergeCell ref="K5:K6"/>
    <mergeCell ref="L5:L6"/>
    <mergeCell ref="N5:N6"/>
  </mergeCells>
  <printOptions/>
  <pageMargins left="0.75" right="0.75" top="1" bottom="1" header="0" footer="0"/>
  <pageSetup fitToWidth="0" fitToHeight="1" horizontalDpi="600" verticalDpi="600" orientation="landscape" paperSize="9" r:id="rId1"/>
  <ignoredErrors>
    <ignoredError sqref="K7:M19 I7:I19 H7:H19 B7:E19 G7:G19 F7:F16 F18: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eurammor</cp:lastModifiedBy>
  <cp:lastPrinted>2015-10-06T06:53:48Z</cp:lastPrinted>
  <dcterms:created xsi:type="dcterms:W3CDTF">1996-11-27T10:00:04Z</dcterms:created>
  <dcterms:modified xsi:type="dcterms:W3CDTF">2016-12-20T11:35:54Z</dcterms:modified>
  <cp:category/>
  <cp:version/>
  <cp:contentType/>
  <cp:contentStatus/>
</cp:coreProperties>
</file>